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Лист1" sheetId="8" r:id="rId6"/>
  </sheets>
  <definedNames>
    <definedName name="_xlnm._FilterDatabase" localSheetId="1" hidden="1">'Поступления Банк'!$B$4:$F$72</definedName>
    <definedName name="_xlnm._FilterDatabase" localSheetId="2" hidden="1">'Поступления Благо.ру'!$B$4:$D$23</definedName>
    <definedName name="_xlnm._FilterDatabase" localSheetId="3" hidden="1">'Поступления Киви'!$B$4:$D$16</definedName>
    <definedName name="_xlnm._FilterDatabase" localSheetId="4" hidden="1">'Поступления МТС USSD'!$B$4:$D$4</definedName>
  </definedNames>
  <calcPr calcId="145621" refMode="R1C1"/>
</workbook>
</file>

<file path=xl/calcChain.xml><?xml version="1.0" encoding="utf-8"?>
<calcChain xmlns="http://schemas.openxmlformats.org/spreadsheetml/2006/main">
  <c r="C2" i="9" l="1"/>
  <c r="C17" i="9"/>
  <c r="C18" i="9"/>
  <c r="D3" i="7"/>
  <c r="D5" i="7"/>
  <c r="C2" i="1"/>
  <c r="C24" i="10"/>
  <c r="C25" i="10"/>
  <c r="C2" i="10"/>
  <c r="C97" i="11"/>
  <c r="C98" i="11"/>
  <c r="C2" i="11"/>
  <c r="C16" i="7"/>
  <c r="C23" i="7"/>
</calcChain>
</file>

<file path=xl/sharedStrings.xml><?xml version="1.0" encoding="utf-8"?>
<sst xmlns="http://schemas.openxmlformats.org/spreadsheetml/2006/main" count="386" uniqueCount="207">
  <si>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</si>
  <si>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</si>
  <si>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</si>
  <si>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</si>
  <si>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</si>
  <si>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</si>
  <si>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</si>
  <si>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</si>
  <si>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</si>
  <si>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</si>
  <si>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</si>
  <si>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</si>
  <si>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</si>
  <si>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</si>
  <si>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</si>
  <si>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</si>
  <si>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</si>
  <si>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Комиссия 6%</t>
  </si>
  <si>
    <t>Оплата клапана и набора катетеров для Магомеда Дзайтова</t>
  </si>
  <si>
    <t>Оплата санаторно-курортного лечения Олега Александренко</t>
  </si>
  <si>
    <t>ООО "София плюс"</t>
  </si>
  <si>
    <t>Швайковская И.В.</t>
  </si>
  <si>
    <t>Шигапова Лания Фарисовна</t>
  </si>
  <si>
    <t>ИП Муравьева Валерия Васильевна</t>
  </si>
  <si>
    <t>Фурсова Е.В.</t>
  </si>
  <si>
    <t>ИП Дроздов Алексей Геннадиевич</t>
  </si>
  <si>
    <t>ЗАО "Премиум ИНФО проект"</t>
  </si>
  <si>
    <t>банковский перевод</t>
  </si>
  <si>
    <t>боксы</t>
  </si>
  <si>
    <t>Осенний гром (акция)</t>
  </si>
  <si>
    <t>на лечение Даниила Березкина</t>
  </si>
  <si>
    <t>на лечение Ивана Бреккиева</t>
  </si>
  <si>
    <t>на лечение Элины Бухенко</t>
  </si>
  <si>
    <t>на лечение Магомеда Дзайтова</t>
  </si>
  <si>
    <t>на лечение Дмитрия Живлехина</t>
  </si>
  <si>
    <t>на лечение Марка Некрасова</t>
  </si>
  <si>
    <t>внесение наличных денежных средств</t>
  </si>
  <si>
    <t>ОАО "Сбербанк" (акция)</t>
  </si>
  <si>
    <t>на лечение Глеба Потемкин</t>
  </si>
  <si>
    <t>на лечение Анны Шевченко</t>
  </si>
  <si>
    <t>на лечение Екатерины Щеголёвой</t>
  </si>
  <si>
    <t>анонимное пожертвование</t>
  </si>
  <si>
    <t>ООО "Кайзерстрой"</t>
  </si>
  <si>
    <t xml:space="preserve">ООО "Кубань Кредит" </t>
  </si>
  <si>
    <t>Август</t>
  </si>
  <si>
    <t>*2451</t>
  </si>
  <si>
    <t>*7510</t>
  </si>
  <si>
    <t>*7620</t>
  </si>
  <si>
    <t>*5014</t>
  </si>
  <si>
    <t>*4999</t>
  </si>
  <si>
    <t>*7838</t>
  </si>
  <si>
    <t>*3779</t>
  </si>
  <si>
    <t>*0805</t>
  </si>
  <si>
    <t>*4625</t>
  </si>
  <si>
    <t>*5248</t>
  </si>
  <si>
    <t>*6171</t>
  </si>
  <si>
    <t>*1114</t>
  </si>
  <si>
    <t>*5530</t>
  </si>
  <si>
    <t>*7230</t>
  </si>
  <si>
    <t>*7443</t>
  </si>
  <si>
    <t>*0370</t>
  </si>
  <si>
    <t>*6853</t>
  </si>
  <si>
    <t>*9196</t>
  </si>
  <si>
    <t>*3298</t>
  </si>
  <si>
    <t>*9527</t>
  </si>
  <si>
    <t>*0547</t>
  </si>
  <si>
    <t>*3963</t>
  </si>
  <si>
    <t>*9053</t>
  </si>
  <si>
    <t>*3982</t>
  </si>
  <si>
    <t>*0030</t>
  </si>
  <si>
    <t>*1955</t>
  </si>
  <si>
    <t>*1940</t>
  </si>
  <si>
    <t>*3145</t>
  </si>
  <si>
    <t>*0063</t>
  </si>
  <si>
    <t>*5685</t>
  </si>
  <si>
    <t>*2661</t>
  </si>
  <si>
    <t>*1660</t>
  </si>
  <si>
    <t>*4000</t>
  </si>
  <si>
    <t>*6751</t>
  </si>
  <si>
    <t>*5177</t>
  </si>
  <si>
    <t>*7240</t>
  </si>
  <si>
    <t>*7405</t>
  </si>
  <si>
    <t>*1321</t>
  </si>
  <si>
    <t>*2212</t>
  </si>
  <si>
    <t>*9294</t>
  </si>
  <si>
    <t>*3657</t>
  </si>
  <si>
    <t>*7929</t>
  </si>
  <si>
    <t>*2969</t>
  </si>
  <si>
    <t>*1862</t>
  </si>
  <si>
    <t>*1868</t>
  </si>
  <si>
    <t>*9099</t>
  </si>
  <si>
    <t>*5209</t>
  </si>
  <si>
    <t>*1874</t>
  </si>
  <si>
    <t>*3376</t>
  </si>
  <si>
    <t>*7835</t>
  </si>
  <si>
    <t>*5200</t>
  </si>
  <si>
    <t>*9484</t>
  </si>
  <si>
    <t>*3416</t>
  </si>
  <si>
    <t>*5770</t>
  </si>
  <si>
    <t>*0744</t>
  </si>
  <si>
    <t>*1887</t>
  </si>
  <si>
    <t>*7609</t>
  </si>
  <si>
    <t>*7579</t>
  </si>
  <si>
    <t>*5495</t>
  </si>
  <si>
    <t>*7744</t>
  </si>
  <si>
    <t>*5296</t>
  </si>
  <si>
    <t>*8891</t>
  </si>
  <si>
    <t>*3565</t>
  </si>
  <si>
    <t>*9469</t>
  </si>
  <si>
    <t>*1108</t>
  </si>
  <si>
    <t>*1462</t>
  </si>
  <si>
    <t>*8262</t>
  </si>
  <si>
    <t>*6004</t>
  </si>
  <si>
    <t>*0604</t>
  </si>
  <si>
    <t>*3904</t>
  </si>
  <si>
    <t>*5501</t>
  </si>
  <si>
    <t>Комиссия 4 %</t>
  </si>
  <si>
    <t>*9508</t>
  </si>
  <si>
    <t>01.08.2013</t>
  </si>
  <si>
    <t>02.08.2013</t>
  </si>
  <si>
    <t>03.08.2013</t>
  </si>
  <si>
    <t>11.08.2013</t>
  </si>
  <si>
    <t>14.08.2013</t>
  </si>
  <si>
    <t>17.08.2013</t>
  </si>
  <si>
    <t>23.08.2013</t>
  </si>
  <si>
    <t>26.08.2013</t>
  </si>
  <si>
    <t>29.08.2013</t>
  </si>
  <si>
    <t>*0276</t>
  </si>
  <si>
    <t>*8728</t>
  </si>
  <si>
    <t>*4179</t>
  </si>
  <si>
    <t>*2508</t>
  </si>
  <si>
    <t>*8557</t>
  </si>
  <si>
    <t>ЗАО "3D" (акция)</t>
  </si>
  <si>
    <t>Отчет о полученных пожертвованиях и произведенных затратах за август 2013 г.</t>
  </si>
  <si>
    <t>Пожертвования за август 2013 г.</t>
  </si>
  <si>
    <t>Расходы за август 2013 г.</t>
  </si>
  <si>
    <t>Отчет о полученных пожертвованиях, перечисленных на расчетный счет, за август 2013 г.</t>
  </si>
  <si>
    <t>Отчет о пожертвованиях, перечисленных через ресурс Благо.ру, за август 2013 г.</t>
  </si>
  <si>
    <t>Отчет о пожертвованиях, перечисленных через платежную систему КИВИ, за август 2013 г.</t>
  </si>
  <si>
    <t>Отчет о пожертвованиях, перечисленных через МТС USSD, за август 2013 г.</t>
  </si>
  <si>
    <t>Комиссия 3,5 %</t>
  </si>
  <si>
    <t>уставная деятельность</t>
  </si>
  <si>
    <t>С. Ирина Евгеньевна</t>
  </si>
  <si>
    <t>К. Елена Леонидовна</t>
  </si>
  <si>
    <t>Э. Оксана Анатольевна</t>
  </si>
  <si>
    <t>Л. Константин Александрович</t>
  </si>
  <si>
    <t>Б. Кирилл Владимирович</t>
  </si>
  <si>
    <t>К. Ольга Евгеньевна</t>
  </si>
  <si>
    <t>Р. Игорь Вячеславович</t>
  </si>
  <si>
    <t>Я. Татьяна Анатольевна</t>
  </si>
  <si>
    <t>Ч. Анна Александровна</t>
  </si>
  <si>
    <t>М. Анна Александровна</t>
  </si>
  <si>
    <t>П. Татьяна Сергеевна</t>
  </si>
  <si>
    <t>В. Ксения Юрьевна</t>
  </si>
  <si>
    <t>ОАО "Рязанский шпалопропиточный завод"</t>
  </si>
  <si>
    <t>К. Екатерина Сергеевна</t>
  </si>
  <si>
    <t>П. Оксана Александровна</t>
  </si>
  <si>
    <t>Ш. Снежана Павловна</t>
  </si>
  <si>
    <t>Х. Елена Викторовна</t>
  </si>
  <si>
    <t>М. Назия Мансуровна</t>
  </si>
  <si>
    <t>В. Ольга Викторовна</t>
  </si>
  <si>
    <t>С. Елена Владимировна</t>
  </si>
  <si>
    <t>Ш. Лания Фарисовна</t>
  </si>
  <si>
    <t>А. Алексей Игоревич</t>
  </si>
  <si>
    <t>М. Юлия Геннадьевна</t>
  </si>
  <si>
    <t>К. Елена Викторовна</t>
  </si>
  <si>
    <t>М. Андрей Николаевич</t>
  </si>
  <si>
    <t>Ц. Екатерина Евгеньевна</t>
  </si>
  <si>
    <t>К. Марина Евгеньевна</t>
  </si>
  <si>
    <t>А. Артем Алексеевич</t>
  </si>
  <si>
    <t>П. Степан Александрович</t>
  </si>
  <si>
    <t>К.Талгат</t>
  </si>
  <si>
    <t>К. Елена Алексеевна</t>
  </si>
  <si>
    <t>К. Яна Валерьевна</t>
  </si>
  <si>
    <t>К. Мария Дмитриевна</t>
  </si>
  <si>
    <t>Б. Алина Ганнибаловна</t>
  </si>
  <si>
    <t>Т. Ирина Анатольевна</t>
  </si>
  <si>
    <t>Б. Елена Васильевна</t>
  </si>
  <si>
    <t>ЗАО "Фискарс Брандс Рус" (акция)</t>
  </si>
  <si>
    <t>К. Александр Николаевич</t>
  </si>
  <si>
    <t>Б. Эльвира Рауфовна</t>
  </si>
  <si>
    <t>К. Наталья Николаевна</t>
  </si>
  <si>
    <t>В. Полина Анатольевна</t>
  </si>
  <si>
    <t>Ш. Жанна Владимировна</t>
  </si>
  <si>
    <t>Р. Алеся Александровна</t>
  </si>
  <si>
    <t>Ю. Светлана Борисовна</t>
  </si>
  <si>
    <t>Л. Ольга Николаевна</t>
  </si>
  <si>
    <t>П. Ольга Валерьевна</t>
  </si>
  <si>
    <t>Л. Елена Викторовна</t>
  </si>
  <si>
    <t>К. Марина Юрьевна</t>
  </si>
  <si>
    <t>Игорь Р.</t>
  </si>
  <si>
    <t>Юлия К.</t>
  </si>
  <si>
    <t>Надежда Ф.</t>
  </si>
  <si>
    <t>Виктория З.</t>
  </si>
  <si>
    <t>Руслан П.</t>
  </si>
  <si>
    <t>Елена М.</t>
  </si>
  <si>
    <t>Инга Е.</t>
  </si>
  <si>
    <t>Елена Г.</t>
  </si>
  <si>
    <t>Маия Н.</t>
  </si>
  <si>
    <t>Наталья К.</t>
  </si>
  <si>
    <t>Данила Я.</t>
  </si>
  <si>
    <t>Оплата лечения Анны Шевченко</t>
  </si>
  <si>
    <t>Оплата препаратов для Екатерины Стариковой</t>
  </si>
  <si>
    <t>Оплата препаратов для Ивана Бреккиева</t>
  </si>
  <si>
    <t>Оплата препаратов для Даниила Березкина</t>
  </si>
  <si>
    <t>Оплата за физиопроцедуры для Аюба Алиева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</si>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</sst>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4" applyNumberFormat="0" applyAlignment="0" applyProtection="0"/>
    <xf numFmtId="0" fontId="17" fillId="8" borderId="15" applyNumberFormat="0" applyAlignment="0" applyProtection="0"/>
    <xf numFmtId="0" fontId="18" fillId="8" borderId="14" applyNumberFormat="0" applyAlignment="0" applyProtection="0"/>
    <xf numFmtId="0" fontId="19" fillId="0" borderId="16" applyNumberFormat="0" applyFill="0" applyAlignment="0" applyProtection="0"/>
    <xf numFmtId="0" fontId="20" fillId="9" borderId="17" applyNumberFormat="0" applyAlignment="0" applyProtection="0"/>
    <xf numFmtId="0" fontId="21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129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right"/>
    </xf>
    <xf numFmtId="43" fontId="6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6" fillId="2" borderId="0" xfId="0" applyFont="1" applyFill="1"/>
    <xf numFmtId="0" fontId="3" fillId="2" borderId="0" xfId="0" applyFont="1" applyFill="1" applyAlignment="1">
      <alignment horizontal="left" wrapText="1"/>
    </xf>
    <xf numFmtId="43" fontId="25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0" fontId="4" fillId="0" borderId="0" xfId="0" applyFont="1" applyFill="1" applyBorder="1"/>
    <xf numFmtId="43" fontId="7" fillId="3" borderId="8" xfId="2" applyFont="1" applyFill="1" applyBorder="1" applyAlignment="1"/>
    <xf numFmtId="43" fontId="25" fillId="3" borderId="8" xfId="2" applyFont="1" applyFill="1" applyBorder="1" applyAlignment="1"/>
    <xf numFmtId="0" fontId="28" fillId="3" borderId="1" xfId="0" applyFont="1" applyFill="1" applyBorder="1" applyAlignment="1">
      <alignment horizontal="center"/>
    </xf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28" fillId="2" borderId="0" xfId="0" applyFont="1" applyFill="1" applyAlignment="1"/>
    <xf numFmtId="43" fontId="28" fillId="2" borderId="0" xfId="2" applyFont="1" applyFill="1" applyAlignment="1">
      <alignment horizontal="right"/>
    </xf>
    <xf numFmtId="0" fontId="28" fillId="2" borderId="0" xfId="0" applyFont="1" applyFill="1"/>
    <xf numFmtId="0" fontId="32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/>
    </xf>
    <xf numFmtId="43" fontId="33" fillId="3" borderId="3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4" xfId="2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43" fontId="33" fillId="3" borderId="25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/>
    </xf>
    <xf numFmtId="43" fontId="9" fillId="2" borderId="1" xfId="2" applyFont="1" applyFill="1" applyBorder="1" applyAlignment="1">
      <alignment horizontal="right"/>
    </xf>
    <xf numFmtId="0" fontId="9" fillId="2" borderId="0" xfId="0" applyFont="1" applyFill="1"/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3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3" fillId="3" borderId="10" xfId="0" applyFont="1" applyFill="1" applyBorder="1" applyAlignment="1">
      <alignment horizontal="center" vertical="center"/>
    </xf>
    <xf numFmtId="0" fontId="4" fillId="2" borderId="0" xfId="0" applyFont="1" applyFill="1"/>
    <xf numFmtId="14" fontId="23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3" fillId="2" borderId="1" xfId="2" applyNumberFormat="1" applyFont="1" applyFill="1" applyBorder="1" applyAlignment="1">
      <alignment horizontal="right"/>
    </xf>
    <xf numFmtId="4" fontId="7" fillId="3" borderId="6" xfId="2" applyNumberFormat="1" applyFont="1" applyFill="1" applyBorder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4" fontId="33" fillId="3" borderId="10" xfId="2" applyNumberFormat="1" applyFont="1" applyFill="1" applyBorder="1" applyAlignment="1">
      <alignment horizontal="right" vertical="center"/>
    </xf>
    <xf numFmtId="4" fontId="4" fillId="3" borderId="7" xfId="2" applyNumberFormat="1" applyFont="1" applyFill="1" applyBorder="1" applyAlignment="1">
      <alignment horizontal="right"/>
    </xf>
    <xf numFmtId="4" fontId="4" fillId="3" borderId="1" xfId="2" applyNumberFormat="1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Alignment="1">
      <alignment horizontal="right"/>
    </xf>
    <xf numFmtId="43" fontId="3" fillId="2" borderId="1" xfId="2" applyFont="1" applyFill="1" applyBorder="1" applyAlignment="1">
      <alignment horizontal="center"/>
    </xf>
    <xf numFmtId="43" fontId="28" fillId="3" borderId="1" xfId="2" applyFont="1" applyFill="1" applyBorder="1" applyAlignment="1">
      <alignment horizontal="center"/>
    </xf>
    <xf numFmtId="43" fontId="28" fillId="3" borderId="1" xfId="2" applyFont="1" applyFill="1" applyBorder="1" applyAlignment="1">
      <alignment horizontal="right" indent="2"/>
    </xf>
    <xf numFmtId="0" fontId="28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5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7" fillId="3" borderId="6" xfId="2" applyNumberFormat="1" applyFont="1" applyFill="1" applyBorder="1" applyAlignment="1">
      <alignment horizontal="right"/>
    </xf>
    <xf numFmtId="43" fontId="33" fillId="3" borderId="10" xfId="2" applyFont="1" applyFill="1" applyBorder="1" applyAlignment="1">
      <alignment horizontal="center" vertical="center"/>
    </xf>
    <xf numFmtId="164" fontId="33" fillId="3" borderId="10" xfId="2" applyNumberFormat="1" applyFont="1" applyFill="1" applyBorder="1" applyAlignment="1">
      <alignment horizontal="center" vertical="center"/>
    </xf>
    <xf numFmtId="49" fontId="33" fillId="3" borderId="10" xfId="0" applyNumberFormat="1" applyFont="1" applyFill="1" applyBorder="1" applyAlignment="1">
      <alignment horizontal="center" vertical="center" wrapText="1"/>
    </xf>
    <xf numFmtId="43" fontId="4" fillId="3" borderId="7" xfId="2" applyFont="1" applyFill="1" applyBorder="1" applyAlignment="1">
      <alignment horizontal="right"/>
    </xf>
    <xf numFmtId="0" fontId="33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43" fontId="9" fillId="0" borderId="1" xfId="2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left"/>
    </xf>
    <xf numFmtId="0" fontId="30" fillId="3" borderId="7" xfId="0" applyFont="1" applyFill="1" applyBorder="1" applyAlignment="1">
      <alignment horizontal="left"/>
    </xf>
    <xf numFmtId="0" fontId="32" fillId="2" borderId="0" xfId="0" applyFont="1" applyFill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86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49" customWidth="1"/>
    <col min="5" max="6" width="14.6640625" style="1" bestFit="1" customWidth="1"/>
    <col min="7" max="16384" width="9.109375" style="1"/>
  </cols>
  <sheetData>
    <row r="1" spans="1:4" s="65" customFormat="1" ht="36.6" customHeight="1" x14ac:dyDescent="0.2">
      <c r="A1" s="63"/>
      <c r="B1" s="63"/>
      <c r="C1" s="124" t="s">
        <v>133</v>
      </c>
      <c r="D1" s="124"/>
    </row>
    <row r="2" spans="1:4" ht="9" customHeight="1" x14ac:dyDescent="0.25"/>
    <row r="3" spans="1:4" s="48" customFormat="1" ht="15" x14ac:dyDescent="0.25">
      <c r="B3" s="125" t="s">
        <v>134</v>
      </c>
      <c r="C3" s="126"/>
      <c r="D3" s="50">
        <f>'Поступления Банк'!C2+'Поступления Киви'!C2+'Поступления Благо.ру'!C2+'Поступления МТС USSD'!C2</f>
        <v>1391986.0148</v>
      </c>
    </row>
    <row r="4" spans="1:4" ht="9" customHeight="1" x14ac:dyDescent="0.25"/>
    <row r="5" spans="1:4" s="48" customFormat="1" ht="15" x14ac:dyDescent="0.25">
      <c r="B5" s="125" t="s">
        <v>135</v>
      </c>
      <c r="C5" s="126"/>
      <c r="D5" s="59">
        <f>C16+C23</f>
        <v>2108730.75</v>
      </c>
    </row>
    <row r="6" spans="1:4" s="40" customFormat="1" x14ac:dyDescent="0.25">
      <c r="B6" s="41"/>
      <c r="C6" s="42"/>
      <c r="D6" s="46"/>
    </row>
    <row r="7" spans="1:4" x14ac:dyDescent="0.25">
      <c r="B7" s="26" t="s">
        <v>3</v>
      </c>
      <c r="C7" s="47" t="s">
        <v>1</v>
      </c>
      <c r="D7" s="51" t="s">
        <v>4</v>
      </c>
    </row>
    <row r="8" spans="1:4" x14ac:dyDescent="0.25">
      <c r="B8" s="44" t="s">
        <v>16</v>
      </c>
      <c r="C8" s="45"/>
      <c r="D8" s="52"/>
    </row>
    <row r="9" spans="1:4" s="76" customFormat="1" x14ac:dyDescent="0.25">
      <c r="B9" s="74">
        <v>41487</v>
      </c>
      <c r="C9" s="75">
        <v>320790</v>
      </c>
      <c r="D9" s="73" t="s">
        <v>19</v>
      </c>
    </row>
    <row r="10" spans="1:4" s="76" customFormat="1" x14ac:dyDescent="0.25">
      <c r="B10" s="74">
        <v>41509</v>
      </c>
      <c r="C10" s="75">
        <v>113000</v>
      </c>
      <c r="D10" s="73" t="s">
        <v>18</v>
      </c>
    </row>
    <row r="11" spans="1:4" x14ac:dyDescent="0.25">
      <c r="B11" s="12">
        <v>41512</v>
      </c>
      <c r="C11" s="4">
        <v>301764.37</v>
      </c>
      <c r="D11" s="10" t="s">
        <v>201</v>
      </c>
    </row>
    <row r="12" spans="1:4" x14ac:dyDescent="0.25">
      <c r="B12" s="12">
        <v>41512</v>
      </c>
      <c r="C12" s="4">
        <v>333854.53999999998</v>
      </c>
      <c r="D12" s="10" t="s">
        <v>202</v>
      </c>
    </row>
    <row r="13" spans="1:4" x14ac:dyDescent="0.25">
      <c r="B13" s="12">
        <v>41512</v>
      </c>
      <c r="C13" s="4">
        <v>321581.82</v>
      </c>
      <c r="D13" s="10" t="s">
        <v>203</v>
      </c>
    </row>
    <row r="14" spans="1:4" x14ac:dyDescent="0.25">
      <c r="B14" s="12">
        <v>41512</v>
      </c>
      <c r="C14" s="4">
        <v>439309.08</v>
      </c>
      <c r="D14" s="10" t="s">
        <v>204</v>
      </c>
    </row>
    <row r="15" spans="1:4" x14ac:dyDescent="0.25">
      <c r="B15" s="12">
        <v>41517</v>
      </c>
      <c r="C15" s="4">
        <v>7500</v>
      </c>
      <c r="D15" s="10" t="s">
        <v>205</v>
      </c>
    </row>
    <row r="16" spans="1:4" x14ac:dyDescent="0.25">
      <c r="B16" s="37" t="s">
        <v>10</v>
      </c>
      <c r="C16" s="38">
        <f>SUM(C9:C15)</f>
        <v>1837799.81</v>
      </c>
      <c r="D16" s="46"/>
    </row>
    <row r="17" spans="2:4" x14ac:dyDescent="0.25">
      <c r="B17" s="29"/>
      <c r="C17" s="20"/>
      <c r="D17" s="53"/>
    </row>
    <row r="18" spans="2:4" x14ac:dyDescent="0.25">
      <c r="B18" s="43" t="s">
        <v>206</v>
      </c>
      <c r="C18" s="28"/>
      <c r="D18" s="54"/>
    </row>
    <row r="19" spans="2:4" x14ac:dyDescent="0.25">
      <c r="B19" s="121" t="s">
        <v>8</v>
      </c>
      <c r="C19" s="4">
        <v>145915</v>
      </c>
      <c r="D19" s="10" t="s">
        <v>5</v>
      </c>
    </row>
    <row r="20" spans="2:4" x14ac:dyDescent="0.25">
      <c r="B20" s="122"/>
      <c r="C20" s="4">
        <v>71909.600000000006</v>
      </c>
      <c r="D20" s="10" t="s">
        <v>6</v>
      </c>
    </row>
    <row r="21" spans="2:4" x14ac:dyDescent="0.25">
      <c r="B21" s="122"/>
      <c r="C21" s="4">
        <v>42000</v>
      </c>
      <c r="D21" s="10" t="s">
        <v>12</v>
      </c>
    </row>
    <row r="22" spans="2:4" x14ac:dyDescent="0.25">
      <c r="B22" s="123"/>
      <c r="C22" s="4">
        <v>11106.34</v>
      </c>
      <c r="D22" s="10" t="s">
        <v>7</v>
      </c>
    </row>
    <row r="23" spans="2:4" x14ac:dyDescent="0.25">
      <c r="B23" s="37" t="s">
        <v>10</v>
      </c>
      <c r="C23" s="38">
        <f>SUM(C19:C22)</f>
        <v>270930.94</v>
      </c>
      <c r="D23" s="53"/>
    </row>
    <row r="24" spans="2:4" s="40" customFormat="1" x14ac:dyDescent="0.25">
      <c r="B24" s="41"/>
      <c r="C24" s="42"/>
      <c r="D24" s="46"/>
    </row>
    <row r="25" spans="2:4" s="21" customFormat="1" x14ac:dyDescent="0.25">
      <c r="B25" s="29"/>
      <c r="C25" s="20"/>
      <c r="D25" s="53"/>
    </row>
    <row r="26" spans="2:4" s="21" customFormat="1" x14ac:dyDescent="0.25">
      <c r="B26" s="29"/>
      <c r="C26" s="20"/>
      <c r="D26" s="53"/>
    </row>
    <row r="27" spans="2:4" s="21" customFormat="1" x14ac:dyDescent="0.25">
      <c r="B27" s="29"/>
      <c r="C27" s="20"/>
      <c r="D27" s="53"/>
    </row>
    <row r="28" spans="2:4" s="21" customFormat="1" x14ac:dyDescent="0.25">
      <c r="B28" s="29"/>
      <c r="C28" s="20"/>
      <c r="D28" s="53"/>
    </row>
    <row r="29" spans="2:4" s="21" customFormat="1" x14ac:dyDescent="0.25">
      <c r="B29" s="29"/>
      <c r="C29" s="20"/>
      <c r="D29" s="53"/>
    </row>
    <row r="30" spans="2:4" s="21" customFormat="1" x14ac:dyDescent="0.25">
      <c r="B30" s="29"/>
      <c r="C30" s="20"/>
      <c r="D30" s="53"/>
    </row>
    <row r="31" spans="2:4" s="21" customFormat="1" x14ac:dyDescent="0.25">
      <c r="B31" s="29"/>
      <c r="C31" s="20"/>
      <c r="D31" s="53"/>
    </row>
    <row r="32" spans="2:4" s="21" customFormat="1" x14ac:dyDescent="0.25">
      <c r="B32" s="29"/>
      <c r="C32" s="20"/>
      <c r="D32" s="53"/>
    </row>
    <row r="33" spans="2:4" s="21" customFormat="1" x14ac:dyDescent="0.25">
      <c r="B33" s="29"/>
      <c r="C33" s="20"/>
      <c r="D33" s="53"/>
    </row>
    <row r="34" spans="2:4" s="21" customFormat="1" x14ac:dyDescent="0.25">
      <c r="B34" s="29"/>
      <c r="C34" s="20"/>
      <c r="D34" s="53"/>
    </row>
    <row r="35" spans="2:4" s="21" customFormat="1" x14ac:dyDescent="0.25">
      <c r="B35" s="29"/>
      <c r="C35" s="20"/>
      <c r="D35" s="53"/>
    </row>
    <row r="36" spans="2:4" s="21" customFormat="1" x14ac:dyDescent="0.25">
      <c r="B36" s="29"/>
      <c r="C36" s="20"/>
      <c r="D36" s="53"/>
    </row>
    <row r="37" spans="2:4" s="21" customFormat="1" x14ac:dyDescent="0.25">
      <c r="B37" s="29"/>
      <c r="C37" s="20"/>
      <c r="D37" s="53"/>
    </row>
    <row r="38" spans="2:4" s="21" customFormat="1" x14ac:dyDescent="0.25">
      <c r="B38" s="29"/>
      <c r="C38" s="20"/>
      <c r="D38" s="53"/>
    </row>
    <row r="39" spans="2:4" s="21" customFormat="1" x14ac:dyDescent="0.25">
      <c r="B39" s="29"/>
      <c r="C39" s="20"/>
      <c r="D39" s="53"/>
    </row>
    <row r="40" spans="2:4" s="21" customFormat="1" x14ac:dyDescent="0.25">
      <c r="B40" s="29"/>
      <c r="C40" s="20"/>
      <c r="D40" s="53"/>
    </row>
    <row r="41" spans="2:4" s="21" customFormat="1" x14ac:dyDescent="0.25">
      <c r="B41" s="29"/>
      <c r="C41" s="20"/>
      <c r="D41" s="53"/>
    </row>
    <row r="42" spans="2:4" s="21" customFormat="1" x14ac:dyDescent="0.25">
      <c r="B42" s="29"/>
      <c r="C42" s="20"/>
      <c r="D42" s="53"/>
    </row>
    <row r="43" spans="2:4" s="21" customFormat="1" x14ac:dyDescent="0.25">
      <c r="B43" s="29"/>
      <c r="C43" s="20"/>
      <c r="D43" s="53"/>
    </row>
    <row r="44" spans="2:4" s="21" customFormat="1" x14ac:dyDescent="0.25">
      <c r="B44" s="29"/>
      <c r="C44" s="20"/>
      <c r="D44" s="53"/>
    </row>
    <row r="45" spans="2:4" s="21" customFormat="1" x14ac:dyDescent="0.25">
      <c r="B45" s="29"/>
      <c r="C45" s="20"/>
      <c r="D45" s="53"/>
    </row>
    <row r="46" spans="2:4" s="21" customFormat="1" x14ac:dyDescent="0.25">
      <c r="B46" s="29"/>
      <c r="C46" s="20"/>
      <c r="D46" s="53"/>
    </row>
    <row r="47" spans="2:4" s="21" customFormat="1" x14ac:dyDescent="0.25">
      <c r="B47" s="29"/>
      <c r="C47" s="20"/>
      <c r="D47" s="53"/>
    </row>
    <row r="48" spans="2:4" s="21" customFormat="1" x14ac:dyDescent="0.25">
      <c r="B48" s="29"/>
      <c r="C48" s="20"/>
      <c r="D48" s="53"/>
    </row>
    <row r="49" spans="2:4" s="21" customFormat="1" x14ac:dyDescent="0.25">
      <c r="B49" s="29"/>
      <c r="C49" s="20"/>
      <c r="D49" s="53"/>
    </row>
    <row r="50" spans="2:4" s="21" customFormat="1" x14ac:dyDescent="0.25">
      <c r="B50" s="29"/>
      <c r="C50" s="20"/>
      <c r="D50" s="53"/>
    </row>
    <row r="51" spans="2:4" s="21" customFormat="1" x14ac:dyDescent="0.25">
      <c r="B51" s="29"/>
      <c r="C51" s="20"/>
      <c r="D51" s="53"/>
    </row>
    <row r="52" spans="2:4" s="21" customFormat="1" x14ac:dyDescent="0.25">
      <c r="B52" s="29"/>
      <c r="C52" s="20"/>
      <c r="D52" s="53"/>
    </row>
    <row r="53" spans="2:4" s="21" customFormat="1" x14ac:dyDescent="0.25">
      <c r="B53" s="29"/>
      <c r="C53" s="20"/>
      <c r="D53" s="53"/>
    </row>
    <row r="54" spans="2:4" s="21" customFormat="1" x14ac:dyDescent="0.25">
      <c r="B54" s="29"/>
      <c r="C54" s="20"/>
      <c r="D54" s="53"/>
    </row>
    <row r="55" spans="2:4" s="21" customFormat="1" x14ac:dyDescent="0.25">
      <c r="B55" s="29"/>
      <c r="C55" s="20"/>
      <c r="D55" s="53"/>
    </row>
    <row r="56" spans="2:4" s="21" customFormat="1" x14ac:dyDescent="0.25">
      <c r="B56" s="29"/>
      <c r="C56" s="20"/>
      <c r="D56" s="53"/>
    </row>
    <row r="57" spans="2:4" s="21" customFormat="1" x14ac:dyDescent="0.25">
      <c r="B57" s="29"/>
      <c r="C57" s="20"/>
      <c r="D57" s="53"/>
    </row>
    <row r="58" spans="2:4" s="21" customFormat="1" x14ac:dyDescent="0.25">
      <c r="B58" s="29"/>
      <c r="C58" s="20"/>
      <c r="D58" s="53"/>
    </row>
    <row r="59" spans="2:4" s="21" customFormat="1" x14ac:dyDescent="0.25">
      <c r="B59" s="29"/>
      <c r="C59" s="20"/>
      <c r="D59" s="53"/>
    </row>
    <row r="60" spans="2:4" s="21" customFormat="1" x14ac:dyDescent="0.25">
      <c r="B60" s="29"/>
      <c r="C60" s="20"/>
      <c r="D60" s="53"/>
    </row>
    <row r="61" spans="2:4" s="21" customFormat="1" x14ac:dyDescent="0.25">
      <c r="B61" s="29"/>
      <c r="C61" s="20"/>
      <c r="D61" s="53"/>
    </row>
    <row r="62" spans="2:4" s="21" customFormat="1" x14ac:dyDescent="0.25">
      <c r="B62" s="29"/>
      <c r="C62" s="20"/>
      <c r="D62" s="53"/>
    </row>
    <row r="63" spans="2:4" s="21" customFormat="1" x14ac:dyDescent="0.25">
      <c r="B63" s="29"/>
      <c r="C63" s="20"/>
      <c r="D63" s="53"/>
    </row>
    <row r="64" spans="2:4" s="21" customFormat="1" x14ac:dyDescent="0.25">
      <c r="B64" s="29"/>
      <c r="C64" s="20"/>
      <c r="D64" s="53"/>
    </row>
    <row r="65" spans="2:4" s="21" customFormat="1" x14ac:dyDescent="0.25">
      <c r="B65" s="29"/>
      <c r="C65" s="20"/>
      <c r="D65" s="53"/>
    </row>
    <row r="66" spans="2:4" s="21" customFormat="1" x14ac:dyDescent="0.25">
      <c r="B66" s="29"/>
      <c r="C66" s="20"/>
      <c r="D66" s="53"/>
    </row>
    <row r="67" spans="2:4" s="21" customFormat="1" x14ac:dyDescent="0.25">
      <c r="B67" s="29"/>
      <c r="C67" s="20"/>
      <c r="D67" s="53"/>
    </row>
    <row r="68" spans="2:4" s="21" customFormat="1" x14ac:dyDescent="0.25">
      <c r="B68" s="29"/>
      <c r="C68" s="20"/>
      <c r="D68" s="53"/>
    </row>
    <row r="69" spans="2:4" s="21" customFormat="1" x14ac:dyDescent="0.25">
      <c r="B69" s="29"/>
      <c r="C69" s="20"/>
      <c r="D69" s="53"/>
    </row>
    <row r="70" spans="2:4" s="21" customFormat="1" x14ac:dyDescent="0.25">
      <c r="B70" s="29"/>
      <c r="C70" s="20"/>
      <c r="D70" s="53"/>
    </row>
    <row r="71" spans="2:4" s="21" customFormat="1" x14ac:dyDescent="0.25">
      <c r="B71" s="29"/>
      <c r="C71" s="20"/>
      <c r="D71" s="53"/>
    </row>
    <row r="72" spans="2:4" s="21" customFormat="1" x14ac:dyDescent="0.25">
      <c r="B72" s="29"/>
      <c r="C72" s="20"/>
      <c r="D72" s="53"/>
    </row>
    <row r="73" spans="2:4" s="21" customFormat="1" x14ac:dyDescent="0.25">
      <c r="B73" s="29"/>
      <c r="C73" s="20"/>
      <c r="D73" s="53"/>
    </row>
    <row r="74" spans="2:4" s="21" customFormat="1" x14ac:dyDescent="0.25">
      <c r="B74" s="29"/>
      <c r="C74" s="20"/>
      <c r="D74" s="53"/>
    </row>
    <row r="75" spans="2:4" s="21" customFormat="1" x14ac:dyDescent="0.25">
      <c r="B75" s="29"/>
      <c r="C75" s="20"/>
      <c r="D75" s="53"/>
    </row>
    <row r="76" spans="2:4" s="21" customFormat="1" x14ac:dyDescent="0.25">
      <c r="B76" s="29"/>
      <c r="C76" s="20"/>
      <c r="D76" s="53"/>
    </row>
    <row r="77" spans="2:4" s="21" customFormat="1" x14ac:dyDescent="0.25">
      <c r="B77" s="29"/>
      <c r="C77" s="20"/>
      <c r="D77" s="53"/>
    </row>
    <row r="78" spans="2:4" s="21" customFormat="1" x14ac:dyDescent="0.25">
      <c r="B78" s="29"/>
      <c r="C78" s="20"/>
      <c r="D78" s="53"/>
    </row>
    <row r="79" spans="2:4" s="21" customFormat="1" x14ac:dyDescent="0.25">
      <c r="B79" s="29"/>
      <c r="C79" s="20"/>
      <c r="D79" s="53"/>
    </row>
    <row r="80" spans="2:4" s="21" customFormat="1" x14ac:dyDescent="0.25">
      <c r="B80" s="29"/>
      <c r="C80" s="20"/>
      <c r="D80" s="53"/>
    </row>
    <row r="81" spans="2:4" s="21" customFormat="1" x14ac:dyDescent="0.25">
      <c r="B81" s="29"/>
      <c r="C81" s="20"/>
      <c r="D81" s="53"/>
    </row>
    <row r="82" spans="2:4" s="21" customFormat="1" x14ac:dyDescent="0.25">
      <c r="B82" s="29"/>
      <c r="C82" s="20"/>
      <c r="D82" s="53"/>
    </row>
    <row r="83" spans="2:4" s="21" customFormat="1" x14ac:dyDescent="0.25">
      <c r="B83" s="29"/>
      <c r="C83" s="20"/>
      <c r="D83" s="53"/>
    </row>
    <row r="84" spans="2:4" s="21" customFormat="1" x14ac:dyDescent="0.25">
      <c r="B84" s="29"/>
      <c r="C84" s="20"/>
      <c r="D84" s="53"/>
    </row>
    <row r="85" spans="2:4" s="21" customFormat="1" x14ac:dyDescent="0.25">
      <c r="B85" s="29"/>
      <c r="C85" s="20"/>
      <c r="D85" s="53"/>
    </row>
    <row r="86" spans="2:4" s="21" customFormat="1" x14ac:dyDescent="0.25">
      <c r="B86" s="29"/>
      <c r="C86" s="20"/>
      <c r="D86" s="53"/>
    </row>
    <row r="87" spans="2:4" s="21" customFormat="1" x14ac:dyDescent="0.25">
      <c r="B87" s="29"/>
      <c r="C87" s="20"/>
      <c r="D87" s="53"/>
    </row>
    <row r="88" spans="2:4" s="21" customFormat="1" x14ac:dyDescent="0.25">
      <c r="B88" s="29"/>
      <c r="C88" s="20"/>
      <c r="D88" s="53"/>
    </row>
    <row r="89" spans="2:4" s="21" customFormat="1" x14ac:dyDescent="0.25">
      <c r="B89" s="29"/>
      <c r="C89" s="20"/>
      <c r="D89" s="53"/>
    </row>
    <row r="90" spans="2:4" s="21" customFormat="1" x14ac:dyDescent="0.25">
      <c r="B90" s="29"/>
      <c r="C90" s="20"/>
      <c r="D90" s="53"/>
    </row>
    <row r="91" spans="2:4" s="21" customFormat="1" x14ac:dyDescent="0.25">
      <c r="B91" s="29"/>
      <c r="C91" s="20"/>
      <c r="D91" s="53"/>
    </row>
    <row r="92" spans="2:4" s="21" customFormat="1" x14ac:dyDescent="0.25">
      <c r="B92" s="29"/>
      <c r="C92" s="20"/>
      <c r="D92" s="53"/>
    </row>
    <row r="93" spans="2:4" s="21" customFormat="1" x14ac:dyDescent="0.25">
      <c r="B93" s="29"/>
      <c r="C93" s="20"/>
      <c r="D93" s="53"/>
    </row>
    <row r="94" spans="2:4" s="21" customFormat="1" x14ac:dyDescent="0.25">
      <c r="B94" s="29"/>
      <c r="C94" s="20"/>
      <c r="D94" s="53"/>
    </row>
    <row r="95" spans="2:4" s="21" customFormat="1" x14ac:dyDescent="0.25">
      <c r="B95" s="29"/>
      <c r="C95" s="20"/>
      <c r="D95" s="53"/>
    </row>
    <row r="96" spans="2:4" s="21" customFormat="1" x14ac:dyDescent="0.25">
      <c r="B96" s="29"/>
      <c r="C96" s="20"/>
      <c r="D96" s="53"/>
    </row>
    <row r="97" spans="2:4" s="21" customFormat="1" x14ac:dyDescent="0.25">
      <c r="B97" s="29"/>
      <c r="C97" s="20"/>
      <c r="D97" s="53"/>
    </row>
    <row r="98" spans="2:4" s="21" customFormat="1" x14ac:dyDescent="0.25">
      <c r="B98" s="29"/>
      <c r="C98" s="20"/>
      <c r="D98" s="53"/>
    </row>
    <row r="99" spans="2:4" s="21" customFormat="1" x14ac:dyDescent="0.25">
      <c r="B99" s="29"/>
      <c r="C99" s="20"/>
      <c r="D99" s="53"/>
    </row>
    <row r="100" spans="2:4" s="21" customFormat="1" x14ac:dyDescent="0.25">
      <c r="B100" s="29"/>
      <c r="C100" s="20"/>
      <c r="D100" s="53"/>
    </row>
    <row r="101" spans="2:4" s="21" customFormat="1" x14ac:dyDescent="0.25">
      <c r="B101" s="29"/>
      <c r="C101" s="20"/>
      <c r="D101" s="53"/>
    </row>
    <row r="102" spans="2:4" s="21" customFormat="1" x14ac:dyDescent="0.25">
      <c r="B102" s="29"/>
      <c r="C102" s="20"/>
      <c r="D102" s="53"/>
    </row>
    <row r="103" spans="2:4" s="21" customFormat="1" x14ac:dyDescent="0.25">
      <c r="B103" s="29"/>
      <c r="C103" s="20"/>
      <c r="D103" s="53"/>
    </row>
    <row r="104" spans="2:4" s="21" customFormat="1" x14ac:dyDescent="0.25">
      <c r="B104" s="29"/>
      <c r="C104" s="20"/>
      <c r="D104" s="53"/>
    </row>
    <row r="105" spans="2:4" s="21" customFormat="1" x14ac:dyDescent="0.25">
      <c r="B105" s="29"/>
      <c r="C105" s="20"/>
      <c r="D105" s="53"/>
    </row>
    <row r="106" spans="2:4" s="21" customFormat="1" x14ac:dyDescent="0.25">
      <c r="B106" s="29"/>
      <c r="C106" s="20"/>
      <c r="D106" s="53"/>
    </row>
    <row r="107" spans="2:4" s="21" customFormat="1" x14ac:dyDescent="0.25">
      <c r="B107" s="29"/>
      <c r="C107" s="20"/>
      <c r="D107" s="53"/>
    </row>
    <row r="108" spans="2:4" s="21" customFormat="1" x14ac:dyDescent="0.25">
      <c r="B108" s="29"/>
      <c r="C108" s="20"/>
      <c r="D108" s="53"/>
    </row>
    <row r="109" spans="2:4" s="21" customFormat="1" x14ac:dyDescent="0.25">
      <c r="B109" s="29"/>
      <c r="C109" s="20"/>
      <c r="D109" s="53"/>
    </row>
    <row r="110" spans="2:4" s="21" customFormat="1" x14ac:dyDescent="0.25">
      <c r="B110" s="29"/>
      <c r="C110" s="20"/>
      <c r="D110" s="53"/>
    </row>
    <row r="111" spans="2:4" s="21" customFormat="1" x14ac:dyDescent="0.25">
      <c r="B111" s="29"/>
      <c r="C111" s="20"/>
      <c r="D111" s="53"/>
    </row>
    <row r="112" spans="2:4" s="21" customFormat="1" x14ac:dyDescent="0.25">
      <c r="B112" s="29"/>
      <c r="C112" s="20"/>
      <c r="D112" s="53"/>
    </row>
    <row r="113" spans="2:4" s="21" customFormat="1" x14ac:dyDescent="0.25">
      <c r="B113" s="29"/>
      <c r="C113" s="20"/>
      <c r="D113" s="53"/>
    </row>
    <row r="114" spans="2:4" s="21" customFormat="1" x14ac:dyDescent="0.25">
      <c r="B114" s="29"/>
      <c r="C114" s="20"/>
      <c r="D114" s="53"/>
    </row>
    <row r="115" spans="2:4" s="21" customFormat="1" x14ac:dyDescent="0.25">
      <c r="B115" s="29"/>
      <c r="C115" s="20"/>
      <c r="D115" s="53"/>
    </row>
    <row r="116" spans="2:4" s="21" customFormat="1" x14ac:dyDescent="0.25">
      <c r="B116" s="29"/>
      <c r="C116" s="20"/>
      <c r="D116" s="53"/>
    </row>
    <row r="117" spans="2:4" s="21" customFormat="1" x14ac:dyDescent="0.25">
      <c r="B117" s="29"/>
      <c r="C117" s="20"/>
      <c r="D117" s="53"/>
    </row>
    <row r="118" spans="2:4" s="21" customFormat="1" x14ac:dyDescent="0.25">
      <c r="B118" s="29"/>
      <c r="C118" s="20"/>
      <c r="D118" s="53"/>
    </row>
    <row r="119" spans="2:4" s="21" customFormat="1" x14ac:dyDescent="0.25">
      <c r="B119" s="29"/>
      <c r="C119" s="20"/>
      <c r="D119" s="53"/>
    </row>
    <row r="120" spans="2:4" s="21" customFormat="1" x14ac:dyDescent="0.25">
      <c r="B120" s="29"/>
      <c r="C120" s="20"/>
      <c r="D120" s="53"/>
    </row>
    <row r="121" spans="2:4" s="21" customFormat="1" x14ac:dyDescent="0.25">
      <c r="B121" s="29"/>
      <c r="C121" s="20"/>
      <c r="D121" s="53"/>
    </row>
    <row r="122" spans="2:4" s="21" customFormat="1" x14ac:dyDescent="0.25">
      <c r="B122" s="29"/>
      <c r="C122" s="20"/>
      <c r="D122" s="53"/>
    </row>
    <row r="123" spans="2:4" s="21" customFormat="1" x14ac:dyDescent="0.25">
      <c r="B123" s="29"/>
      <c r="C123" s="20"/>
      <c r="D123" s="53"/>
    </row>
    <row r="124" spans="2:4" s="21" customFormat="1" x14ac:dyDescent="0.25">
      <c r="B124" s="29"/>
      <c r="C124" s="20"/>
      <c r="D124" s="53"/>
    </row>
    <row r="125" spans="2:4" s="21" customFormat="1" x14ac:dyDescent="0.25">
      <c r="B125" s="29"/>
      <c r="C125" s="20"/>
      <c r="D125" s="53"/>
    </row>
    <row r="126" spans="2:4" s="21" customFormat="1" x14ac:dyDescent="0.25">
      <c r="B126" s="29"/>
      <c r="C126" s="20"/>
      <c r="D126" s="53"/>
    </row>
    <row r="127" spans="2:4" s="21" customFormat="1" x14ac:dyDescent="0.25">
      <c r="B127" s="29"/>
      <c r="C127" s="20"/>
      <c r="D127" s="53"/>
    </row>
    <row r="128" spans="2:4" s="21" customFormat="1" x14ac:dyDescent="0.25">
      <c r="B128" s="29"/>
      <c r="C128" s="20"/>
      <c r="D128" s="53"/>
    </row>
    <row r="129" spans="2:4" s="21" customFormat="1" x14ac:dyDescent="0.25">
      <c r="B129" s="29"/>
      <c r="C129" s="20"/>
      <c r="D129" s="53"/>
    </row>
    <row r="130" spans="2:4" s="21" customFormat="1" x14ac:dyDescent="0.25">
      <c r="B130" s="29"/>
      <c r="C130" s="20"/>
      <c r="D130" s="53"/>
    </row>
    <row r="131" spans="2:4" s="21" customFormat="1" x14ac:dyDescent="0.25">
      <c r="B131" s="29"/>
      <c r="C131" s="20"/>
      <c r="D131" s="53"/>
    </row>
    <row r="132" spans="2:4" s="21" customFormat="1" x14ac:dyDescent="0.25">
      <c r="B132" s="29"/>
      <c r="C132" s="20"/>
      <c r="D132" s="53"/>
    </row>
    <row r="133" spans="2:4" s="21" customFormat="1" x14ac:dyDescent="0.25">
      <c r="B133" s="29"/>
      <c r="C133" s="20"/>
      <c r="D133" s="53"/>
    </row>
    <row r="134" spans="2:4" s="21" customFormat="1" x14ac:dyDescent="0.25">
      <c r="B134" s="29"/>
      <c r="C134" s="20"/>
      <c r="D134" s="53"/>
    </row>
    <row r="135" spans="2:4" s="21" customFormat="1" x14ac:dyDescent="0.25">
      <c r="B135" s="29"/>
      <c r="C135" s="20"/>
      <c r="D135" s="53"/>
    </row>
    <row r="136" spans="2:4" s="21" customFormat="1" x14ac:dyDescent="0.25">
      <c r="B136" s="29"/>
      <c r="C136" s="20"/>
      <c r="D136" s="53"/>
    </row>
    <row r="137" spans="2:4" s="21" customFormat="1" x14ac:dyDescent="0.25">
      <c r="B137" s="29"/>
      <c r="C137" s="20"/>
      <c r="D137" s="53"/>
    </row>
    <row r="138" spans="2:4" s="21" customFormat="1" x14ac:dyDescent="0.25">
      <c r="B138" s="29"/>
      <c r="C138" s="20"/>
      <c r="D138" s="53"/>
    </row>
    <row r="139" spans="2:4" s="21" customFormat="1" x14ac:dyDescent="0.25">
      <c r="B139" s="29"/>
      <c r="C139" s="20"/>
      <c r="D139" s="53"/>
    </row>
    <row r="140" spans="2:4" s="21" customFormat="1" x14ac:dyDescent="0.25">
      <c r="B140" s="29"/>
      <c r="C140" s="20"/>
      <c r="D140" s="53"/>
    </row>
    <row r="141" spans="2:4" s="21" customFormat="1" x14ac:dyDescent="0.25">
      <c r="B141" s="29"/>
      <c r="C141" s="20"/>
      <c r="D141" s="53"/>
    </row>
    <row r="142" spans="2:4" s="21" customFormat="1" x14ac:dyDescent="0.25">
      <c r="B142" s="29"/>
      <c r="C142" s="20"/>
      <c r="D142" s="53"/>
    </row>
    <row r="143" spans="2:4" s="21" customFormat="1" x14ac:dyDescent="0.25">
      <c r="B143" s="29"/>
      <c r="C143" s="20"/>
      <c r="D143" s="53"/>
    </row>
    <row r="144" spans="2:4" s="21" customFormat="1" x14ac:dyDescent="0.25">
      <c r="B144" s="29"/>
      <c r="C144" s="20"/>
      <c r="D144" s="53"/>
    </row>
    <row r="145" spans="2:4" s="21" customFormat="1" x14ac:dyDescent="0.25">
      <c r="B145" s="29"/>
      <c r="C145" s="20"/>
      <c r="D145" s="53"/>
    </row>
    <row r="146" spans="2:4" s="21" customFormat="1" x14ac:dyDescent="0.25">
      <c r="B146" s="29"/>
      <c r="C146" s="20"/>
      <c r="D146" s="53"/>
    </row>
    <row r="147" spans="2:4" s="21" customFormat="1" x14ac:dyDescent="0.25">
      <c r="B147" s="29"/>
      <c r="C147" s="20"/>
      <c r="D147" s="53"/>
    </row>
    <row r="148" spans="2:4" s="21" customFormat="1" x14ac:dyDescent="0.25">
      <c r="B148" s="29"/>
      <c r="C148" s="20"/>
      <c r="D148" s="53"/>
    </row>
    <row r="149" spans="2:4" s="21" customFormat="1" x14ac:dyDescent="0.25">
      <c r="B149" s="29"/>
      <c r="C149" s="20"/>
      <c r="D149" s="53"/>
    </row>
    <row r="150" spans="2:4" s="21" customFormat="1" x14ac:dyDescent="0.25">
      <c r="B150" s="29"/>
      <c r="C150" s="20"/>
      <c r="D150" s="53"/>
    </row>
    <row r="151" spans="2:4" s="21" customFormat="1" x14ac:dyDescent="0.25">
      <c r="B151" s="29"/>
      <c r="C151" s="20"/>
      <c r="D151" s="53"/>
    </row>
    <row r="152" spans="2:4" s="21" customFormat="1" x14ac:dyDescent="0.25">
      <c r="B152" s="29"/>
      <c r="C152" s="20"/>
      <c r="D152" s="53"/>
    </row>
    <row r="153" spans="2:4" s="21" customFormat="1" x14ac:dyDescent="0.25">
      <c r="B153" s="29"/>
      <c r="C153" s="20"/>
      <c r="D153" s="53"/>
    </row>
    <row r="154" spans="2:4" s="21" customFormat="1" x14ac:dyDescent="0.25">
      <c r="B154" s="29"/>
      <c r="C154" s="20"/>
      <c r="D154" s="53"/>
    </row>
    <row r="155" spans="2:4" s="21" customFormat="1" x14ac:dyDescent="0.25">
      <c r="B155" s="29"/>
      <c r="C155" s="20"/>
      <c r="D155" s="53"/>
    </row>
    <row r="156" spans="2:4" s="21" customFormat="1" x14ac:dyDescent="0.25">
      <c r="B156" s="29"/>
      <c r="C156" s="20"/>
      <c r="D156" s="53"/>
    </row>
    <row r="157" spans="2:4" s="21" customFormat="1" x14ac:dyDescent="0.25">
      <c r="B157" s="29"/>
      <c r="C157" s="20"/>
      <c r="D157" s="53"/>
    </row>
    <row r="158" spans="2:4" s="21" customFormat="1" x14ac:dyDescent="0.25">
      <c r="B158" s="29"/>
      <c r="C158" s="20"/>
      <c r="D158" s="53"/>
    </row>
    <row r="159" spans="2:4" s="21" customFormat="1" x14ac:dyDescent="0.25">
      <c r="B159" s="29"/>
      <c r="C159" s="20"/>
      <c r="D159" s="53"/>
    </row>
    <row r="160" spans="2:4" s="21" customFormat="1" x14ac:dyDescent="0.25">
      <c r="B160" s="29"/>
      <c r="C160" s="20"/>
      <c r="D160" s="53"/>
    </row>
    <row r="161" spans="2:4" s="21" customFormat="1" x14ac:dyDescent="0.25">
      <c r="B161" s="29"/>
      <c r="C161" s="20"/>
      <c r="D161" s="53"/>
    </row>
    <row r="162" spans="2:4" s="21" customFormat="1" x14ac:dyDescent="0.25">
      <c r="B162" s="29"/>
      <c r="C162" s="20"/>
      <c r="D162" s="53"/>
    </row>
    <row r="163" spans="2:4" s="21" customFormat="1" x14ac:dyDescent="0.25">
      <c r="B163" s="29"/>
      <c r="C163" s="20"/>
      <c r="D163" s="53"/>
    </row>
    <row r="164" spans="2:4" s="21" customFormat="1" x14ac:dyDescent="0.25">
      <c r="B164" s="29"/>
      <c r="C164" s="20"/>
      <c r="D164" s="53"/>
    </row>
    <row r="165" spans="2:4" s="21" customFormat="1" x14ac:dyDescent="0.25">
      <c r="B165" s="29"/>
      <c r="C165" s="20"/>
      <c r="D165" s="53"/>
    </row>
    <row r="166" spans="2:4" s="21" customFormat="1" x14ac:dyDescent="0.25">
      <c r="B166" s="29"/>
      <c r="C166" s="20"/>
      <c r="D166" s="53"/>
    </row>
    <row r="167" spans="2:4" s="21" customFormat="1" x14ac:dyDescent="0.25">
      <c r="B167" s="29"/>
      <c r="C167" s="20"/>
      <c r="D167" s="53"/>
    </row>
    <row r="168" spans="2:4" s="21" customFormat="1" x14ac:dyDescent="0.25">
      <c r="B168" s="29"/>
      <c r="C168" s="20"/>
      <c r="D168" s="53"/>
    </row>
    <row r="169" spans="2:4" s="21" customFormat="1" x14ac:dyDescent="0.25">
      <c r="B169" s="29"/>
      <c r="C169" s="20"/>
      <c r="D169" s="53"/>
    </row>
    <row r="170" spans="2:4" s="21" customFormat="1" x14ac:dyDescent="0.25">
      <c r="B170" s="29"/>
      <c r="C170" s="20"/>
      <c r="D170" s="53"/>
    </row>
    <row r="171" spans="2:4" s="21" customFormat="1" x14ac:dyDescent="0.25">
      <c r="B171" s="29"/>
      <c r="C171" s="20"/>
      <c r="D171" s="53"/>
    </row>
    <row r="172" spans="2:4" s="21" customFormat="1" x14ac:dyDescent="0.25">
      <c r="B172" s="29"/>
      <c r="C172" s="20"/>
      <c r="D172" s="53"/>
    </row>
    <row r="173" spans="2:4" s="21" customFormat="1" x14ac:dyDescent="0.25">
      <c r="B173" s="29"/>
      <c r="C173" s="20"/>
      <c r="D173" s="53"/>
    </row>
    <row r="174" spans="2:4" s="21" customFormat="1" x14ac:dyDescent="0.25">
      <c r="B174" s="29"/>
      <c r="C174" s="20"/>
      <c r="D174" s="53"/>
    </row>
    <row r="175" spans="2:4" s="21" customFormat="1" x14ac:dyDescent="0.25">
      <c r="B175" s="29"/>
      <c r="C175" s="20"/>
      <c r="D175" s="53"/>
    </row>
    <row r="176" spans="2:4" s="21" customFormat="1" x14ac:dyDescent="0.25">
      <c r="B176" s="29"/>
      <c r="C176" s="20"/>
      <c r="D176" s="53"/>
    </row>
    <row r="177" spans="2:4" s="21" customFormat="1" x14ac:dyDescent="0.25">
      <c r="B177" s="29"/>
      <c r="C177" s="20"/>
      <c r="D177" s="53"/>
    </row>
    <row r="178" spans="2:4" s="21" customFormat="1" x14ac:dyDescent="0.25">
      <c r="B178" s="29"/>
      <c r="C178" s="20"/>
      <c r="D178" s="53"/>
    </row>
    <row r="179" spans="2:4" s="21" customFormat="1" x14ac:dyDescent="0.25">
      <c r="B179" s="29"/>
      <c r="C179" s="20"/>
      <c r="D179" s="53"/>
    </row>
    <row r="180" spans="2:4" s="21" customFormat="1" x14ac:dyDescent="0.25">
      <c r="B180" s="29"/>
      <c r="C180" s="20"/>
      <c r="D180" s="53"/>
    </row>
    <row r="181" spans="2:4" s="21" customFormat="1" x14ac:dyDescent="0.25">
      <c r="B181" s="29"/>
      <c r="C181" s="20"/>
      <c r="D181" s="53"/>
    </row>
    <row r="182" spans="2:4" s="21" customFormat="1" x14ac:dyDescent="0.25">
      <c r="B182" s="29"/>
      <c r="C182" s="20"/>
      <c r="D182" s="53"/>
    </row>
    <row r="183" spans="2:4" s="21" customFormat="1" x14ac:dyDescent="0.25">
      <c r="B183" s="29"/>
      <c r="C183" s="20"/>
      <c r="D183" s="53"/>
    </row>
    <row r="184" spans="2:4" s="21" customFormat="1" x14ac:dyDescent="0.25">
      <c r="B184" s="29"/>
      <c r="C184" s="20"/>
      <c r="D184" s="53"/>
    </row>
    <row r="185" spans="2:4" s="21" customFormat="1" x14ac:dyDescent="0.25">
      <c r="B185" s="29"/>
      <c r="C185" s="20"/>
      <c r="D185" s="53"/>
    </row>
    <row r="186" spans="2:4" s="21" customFormat="1" x14ac:dyDescent="0.25">
      <c r="B186" s="29"/>
      <c r="C186" s="20"/>
      <c r="D186" s="53"/>
    </row>
    <row r="187" spans="2:4" s="21" customFormat="1" x14ac:dyDescent="0.25">
      <c r="B187" s="29"/>
      <c r="C187" s="20"/>
      <c r="D187" s="53"/>
    </row>
    <row r="188" spans="2:4" s="21" customFormat="1" x14ac:dyDescent="0.25">
      <c r="B188" s="29"/>
      <c r="C188" s="20"/>
      <c r="D188" s="53"/>
    </row>
    <row r="189" spans="2:4" s="21" customFormat="1" x14ac:dyDescent="0.25">
      <c r="B189" s="29"/>
      <c r="C189" s="20"/>
      <c r="D189" s="53"/>
    </row>
    <row r="190" spans="2:4" s="21" customFormat="1" x14ac:dyDescent="0.25">
      <c r="B190" s="29"/>
      <c r="C190" s="20"/>
      <c r="D190" s="53"/>
    </row>
    <row r="191" spans="2:4" s="21" customFormat="1" x14ac:dyDescent="0.25">
      <c r="B191" s="29"/>
      <c r="C191" s="20"/>
      <c r="D191" s="53"/>
    </row>
    <row r="192" spans="2:4" s="21" customFormat="1" x14ac:dyDescent="0.25">
      <c r="B192" s="29"/>
      <c r="C192" s="20"/>
      <c r="D192" s="53"/>
    </row>
    <row r="193" spans="2:4" s="21" customFormat="1" x14ac:dyDescent="0.25">
      <c r="B193" s="29"/>
      <c r="C193" s="20"/>
      <c r="D193" s="53"/>
    </row>
    <row r="194" spans="2:4" s="21" customFormat="1" x14ac:dyDescent="0.25">
      <c r="B194" s="29"/>
      <c r="C194" s="20"/>
      <c r="D194" s="53"/>
    </row>
    <row r="195" spans="2:4" s="21" customFormat="1" x14ac:dyDescent="0.25">
      <c r="B195" s="29"/>
      <c r="C195" s="20"/>
      <c r="D195" s="53"/>
    </row>
    <row r="196" spans="2:4" s="21" customFormat="1" x14ac:dyDescent="0.25">
      <c r="B196" s="29"/>
      <c r="C196" s="20"/>
      <c r="D196" s="53"/>
    </row>
    <row r="197" spans="2:4" s="21" customFormat="1" x14ac:dyDescent="0.25">
      <c r="B197" s="29"/>
      <c r="C197" s="20"/>
      <c r="D197" s="53"/>
    </row>
    <row r="198" spans="2:4" s="21" customFormat="1" x14ac:dyDescent="0.25">
      <c r="B198" s="29"/>
      <c r="C198" s="20"/>
      <c r="D198" s="53"/>
    </row>
    <row r="199" spans="2:4" s="21" customFormat="1" x14ac:dyDescent="0.25">
      <c r="B199" s="29"/>
      <c r="C199" s="20"/>
      <c r="D199" s="53"/>
    </row>
    <row r="200" spans="2:4" s="21" customFormat="1" x14ac:dyDescent="0.25">
      <c r="B200" s="29"/>
      <c r="C200" s="20"/>
      <c r="D200" s="53"/>
    </row>
    <row r="201" spans="2:4" s="21" customFormat="1" x14ac:dyDescent="0.25">
      <c r="B201" s="29"/>
      <c r="C201" s="20"/>
      <c r="D201" s="53"/>
    </row>
    <row r="202" spans="2:4" s="21" customFormat="1" x14ac:dyDescent="0.25">
      <c r="B202" s="29"/>
      <c r="C202" s="20"/>
      <c r="D202" s="53"/>
    </row>
    <row r="203" spans="2:4" s="21" customFormat="1" x14ac:dyDescent="0.25">
      <c r="B203" s="29"/>
      <c r="C203" s="20"/>
      <c r="D203" s="53"/>
    </row>
    <row r="204" spans="2:4" s="21" customFormat="1" x14ac:dyDescent="0.25">
      <c r="B204" s="29"/>
      <c r="C204" s="20"/>
      <c r="D204" s="53"/>
    </row>
    <row r="205" spans="2:4" s="21" customFormat="1" x14ac:dyDescent="0.25">
      <c r="B205" s="29"/>
      <c r="C205" s="20"/>
      <c r="D205" s="53"/>
    </row>
    <row r="206" spans="2:4" s="21" customFormat="1" x14ac:dyDescent="0.25">
      <c r="B206" s="29"/>
      <c r="C206" s="20"/>
      <c r="D206" s="53"/>
    </row>
    <row r="207" spans="2:4" s="21" customFormat="1" x14ac:dyDescent="0.25">
      <c r="B207" s="29"/>
      <c r="C207" s="20"/>
      <c r="D207" s="53"/>
    </row>
    <row r="208" spans="2:4" s="21" customFormat="1" x14ac:dyDescent="0.25">
      <c r="B208" s="29"/>
      <c r="C208" s="20"/>
      <c r="D208" s="53"/>
    </row>
    <row r="209" spans="2:4" s="21" customFormat="1" x14ac:dyDescent="0.25">
      <c r="B209" s="29"/>
      <c r="C209" s="20"/>
      <c r="D209" s="53"/>
    </row>
    <row r="210" spans="2:4" s="21" customFormat="1" x14ac:dyDescent="0.25">
      <c r="B210" s="29"/>
      <c r="C210" s="20"/>
      <c r="D210" s="53"/>
    </row>
    <row r="211" spans="2:4" s="21" customFormat="1" x14ac:dyDescent="0.25">
      <c r="B211" s="29"/>
      <c r="C211" s="20"/>
      <c r="D211" s="53"/>
    </row>
    <row r="212" spans="2:4" s="21" customFormat="1" x14ac:dyDescent="0.25">
      <c r="B212" s="29"/>
      <c r="C212" s="20"/>
      <c r="D212" s="53"/>
    </row>
    <row r="213" spans="2:4" s="21" customFormat="1" x14ac:dyDescent="0.25">
      <c r="B213" s="29"/>
      <c r="C213" s="20"/>
      <c r="D213" s="53"/>
    </row>
    <row r="214" spans="2:4" s="21" customFormat="1" x14ac:dyDescent="0.25">
      <c r="B214" s="29"/>
      <c r="C214" s="20"/>
      <c r="D214" s="53"/>
    </row>
    <row r="215" spans="2:4" s="21" customFormat="1" x14ac:dyDescent="0.25">
      <c r="B215" s="29"/>
      <c r="C215" s="20"/>
      <c r="D215" s="53"/>
    </row>
    <row r="216" spans="2:4" s="21" customFormat="1" x14ac:dyDescent="0.25">
      <c r="B216" s="29"/>
      <c r="C216" s="20"/>
      <c r="D216" s="53"/>
    </row>
    <row r="217" spans="2:4" s="21" customFormat="1" x14ac:dyDescent="0.25">
      <c r="B217" s="29"/>
      <c r="C217" s="20"/>
      <c r="D217" s="53"/>
    </row>
    <row r="218" spans="2:4" s="21" customFormat="1" x14ac:dyDescent="0.25">
      <c r="B218" s="29"/>
      <c r="C218" s="20"/>
      <c r="D218" s="53"/>
    </row>
    <row r="219" spans="2:4" s="21" customFormat="1" x14ac:dyDescent="0.25">
      <c r="B219" s="29"/>
      <c r="C219" s="20"/>
      <c r="D219" s="53"/>
    </row>
    <row r="220" spans="2:4" s="21" customFormat="1" x14ac:dyDescent="0.25">
      <c r="B220" s="29"/>
      <c r="C220" s="20"/>
      <c r="D220" s="53"/>
    </row>
    <row r="221" spans="2:4" s="21" customFormat="1" x14ac:dyDescent="0.25">
      <c r="B221" s="29"/>
      <c r="C221" s="20"/>
      <c r="D221" s="53"/>
    </row>
    <row r="222" spans="2:4" s="21" customFormat="1" x14ac:dyDescent="0.25">
      <c r="B222" s="29"/>
      <c r="C222" s="20"/>
      <c r="D222" s="53"/>
    </row>
    <row r="223" spans="2:4" s="21" customFormat="1" x14ac:dyDescent="0.25">
      <c r="B223" s="29"/>
      <c r="C223" s="20"/>
      <c r="D223" s="53"/>
    </row>
    <row r="224" spans="2:4" s="21" customFormat="1" x14ac:dyDescent="0.25">
      <c r="B224" s="29"/>
      <c r="C224" s="20"/>
      <c r="D224" s="53"/>
    </row>
    <row r="225" spans="2:4" s="21" customFormat="1" x14ac:dyDescent="0.25">
      <c r="B225" s="29"/>
      <c r="C225" s="20"/>
      <c r="D225" s="53"/>
    </row>
    <row r="226" spans="2:4" s="21" customFormat="1" x14ac:dyDescent="0.25">
      <c r="B226" s="29"/>
      <c r="C226" s="20"/>
      <c r="D226" s="53"/>
    </row>
    <row r="227" spans="2:4" s="21" customFormat="1" x14ac:dyDescent="0.25">
      <c r="B227" s="29"/>
      <c r="C227" s="20"/>
      <c r="D227" s="53"/>
    </row>
    <row r="228" spans="2:4" s="21" customFormat="1" x14ac:dyDescent="0.25">
      <c r="B228" s="29"/>
      <c r="C228" s="20"/>
      <c r="D228" s="53"/>
    </row>
    <row r="229" spans="2:4" s="21" customFormat="1" x14ac:dyDescent="0.25">
      <c r="B229" s="29"/>
      <c r="C229" s="20"/>
      <c r="D229" s="53"/>
    </row>
    <row r="230" spans="2:4" s="21" customFormat="1" x14ac:dyDescent="0.25">
      <c r="B230" s="29"/>
      <c r="C230" s="20"/>
      <c r="D230" s="53"/>
    </row>
    <row r="231" spans="2:4" s="21" customFormat="1" x14ac:dyDescent="0.25">
      <c r="B231" s="29"/>
      <c r="C231" s="20"/>
      <c r="D231" s="53"/>
    </row>
    <row r="232" spans="2:4" s="21" customFormat="1" x14ac:dyDescent="0.25">
      <c r="B232" s="29"/>
      <c r="C232" s="20"/>
      <c r="D232" s="53"/>
    </row>
    <row r="233" spans="2:4" s="21" customFormat="1" x14ac:dyDescent="0.25">
      <c r="B233" s="29"/>
      <c r="C233" s="20"/>
      <c r="D233" s="53"/>
    </row>
    <row r="234" spans="2:4" s="21" customFormat="1" x14ac:dyDescent="0.25">
      <c r="B234" s="29"/>
      <c r="C234" s="20"/>
      <c r="D234" s="53"/>
    </row>
    <row r="235" spans="2:4" s="21" customFormat="1" x14ac:dyDescent="0.25">
      <c r="B235" s="29"/>
      <c r="C235" s="20"/>
      <c r="D235" s="53"/>
    </row>
    <row r="236" spans="2:4" s="21" customFormat="1" x14ac:dyDescent="0.25">
      <c r="B236" s="29"/>
      <c r="C236" s="20"/>
      <c r="D236" s="53"/>
    </row>
    <row r="237" spans="2:4" s="21" customFormat="1" x14ac:dyDescent="0.25">
      <c r="B237" s="29"/>
      <c r="C237" s="20"/>
      <c r="D237" s="53"/>
    </row>
    <row r="238" spans="2:4" s="21" customFormat="1" x14ac:dyDescent="0.25">
      <c r="B238" s="29"/>
      <c r="C238" s="20"/>
      <c r="D238" s="53"/>
    </row>
    <row r="239" spans="2:4" s="21" customFormat="1" x14ac:dyDescent="0.25">
      <c r="B239" s="29"/>
      <c r="C239" s="20"/>
      <c r="D239" s="53"/>
    </row>
    <row r="240" spans="2:4" s="21" customFormat="1" x14ac:dyDescent="0.25">
      <c r="B240" s="29"/>
      <c r="C240" s="20"/>
      <c r="D240" s="53"/>
    </row>
    <row r="241" spans="2:4" s="21" customFormat="1" x14ac:dyDescent="0.25">
      <c r="B241" s="29"/>
      <c r="C241" s="20"/>
      <c r="D241" s="53"/>
    </row>
    <row r="242" spans="2:4" s="21" customFormat="1" x14ac:dyDescent="0.25">
      <c r="B242" s="29"/>
      <c r="C242" s="20"/>
      <c r="D242" s="53"/>
    </row>
    <row r="243" spans="2:4" s="21" customFormat="1" x14ac:dyDescent="0.25">
      <c r="B243" s="29"/>
      <c r="C243" s="20"/>
      <c r="D243" s="53"/>
    </row>
    <row r="244" spans="2:4" s="21" customFormat="1" x14ac:dyDescent="0.25">
      <c r="B244" s="29"/>
      <c r="C244" s="20"/>
      <c r="D244" s="53"/>
    </row>
    <row r="245" spans="2:4" s="21" customFormat="1" x14ac:dyDescent="0.25">
      <c r="B245" s="29"/>
      <c r="C245" s="20"/>
      <c r="D245" s="53"/>
    </row>
    <row r="246" spans="2:4" s="21" customFormat="1" x14ac:dyDescent="0.25">
      <c r="B246" s="29"/>
      <c r="C246" s="20"/>
      <c r="D246" s="53"/>
    </row>
    <row r="247" spans="2:4" s="21" customFormat="1" x14ac:dyDescent="0.25">
      <c r="B247" s="29"/>
      <c r="C247" s="20"/>
      <c r="D247" s="53"/>
    </row>
    <row r="248" spans="2:4" s="21" customFormat="1" x14ac:dyDescent="0.25">
      <c r="B248" s="29"/>
      <c r="C248" s="20"/>
      <c r="D248" s="53"/>
    </row>
    <row r="249" spans="2:4" s="21" customFormat="1" x14ac:dyDescent="0.25">
      <c r="B249" s="29"/>
      <c r="C249" s="20"/>
      <c r="D249" s="53"/>
    </row>
    <row r="250" spans="2:4" s="21" customFormat="1" x14ac:dyDescent="0.25">
      <c r="B250" s="29"/>
      <c r="C250" s="20"/>
      <c r="D250" s="53"/>
    </row>
    <row r="251" spans="2:4" s="21" customFormat="1" x14ac:dyDescent="0.25">
      <c r="B251" s="29"/>
      <c r="C251" s="20"/>
      <c r="D251" s="53"/>
    </row>
    <row r="252" spans="2:4" s="21" customFormat="1" x14ac:dyDescent="0.25">
      <c r="B252" s="29"/>
      <c r="C252" s="20"/>
      <c r="D252" s="53"/>
    </row>
    <row r="253" spans="2:4" s="21" customFormat="1" x14ac:dyDescent="0.25">
      <c r="B253" s="29"/>
      <c r="C253" s="20"/>
      <c r="D253" s="53"/>
    </row>
    <row r="254" spans="2:4" s="21" customFormat="1" x14ac:dyDescent="0.25">
      <c r="B254" s="29"/>
      <c r="C254" s="20"/>
      <c r="D254" s="53"/>
    </row>
    <row r="255" spans="2:4" s="21" customFormat="1" x14ac:dyDescent="0.25">
      <c r="B255" s="29"/>
      <c r="C255" s="20"/>
      <c r="D255" s="53"/>
    </row>
    <row r="256" spans="2:4" s="21" customFormat="1" x14ac:dyDescent="0.25">
      <c r="B256" s="29"/>
      <c r="C256" s="20"/>
      <c r="D256" s="53"/>
    </row>
    <row r="257" spans="2:4" s="21" customFormat="1" x14ac:dyDescent="0.25">
      <c r="B257" s="29"/>
      <c r="C257" s="20"/>
      <c r="D257" s="53"/>
    </row>
    <row r="258" spans="2:4" s="21" customFormat="1" x14ac:dyDescent="0.25">
      <c r="B258" s="29"/>
      <c r="C258" s="20"/>
      <c r="D258" s="53"/>
    </row>
    <row r="259" spans="2:4" s="21" customFormat="1" x14ac:dyDescent="0.25">
      <c r="B259" s="29"/>
      <c r="C259" s="20"/>
      <c r="D259" s="53"/>
    </row>
    <row r="260" spans="2:4" s="21" customFormat="1" x14ac:dyDescent="0.25">
      <c r="B260" s="29"/>
      <c r="C260" s="20"/>
      <c r="D260" s="53"/>
    </row>
    <row r="261" spans="2:4" s="21" customFormat="1" x14ac:dyDescent="0.25">
      <c r="B261" s="29"/>
      <c r="C261" s="20"/>
      <c r="D261" s="53"/>
    </row>
    <row r="262" spans="2:4" s="21" customFormat="1" x14ac:dyDescent="0.25">
      <c r="B262" s="29"/>
      <c r="C262" s="20"/>
      <c r="D262" s="53"/>
    </row>
    <row r="263" spans="2:4" s="21" customFormat="1" x14ac:dyDescent="0.25">
      <c r="B263" s="29"/>
      <c r="C263" s="20"/>
      <c r="D263" s="53"/>
    </row>
    <row r="264" spans="2:4" s="21" customFormat="1" x14ac:dyDescent="0.25">
      <c r="B264" s="29"/>
      <c r="C264" s="20"/>
      <c r="D264" s="53"/>
    </row>
    <row r="265" spans="2:4" s="21" customFormat="1" x14ac:dyDescent="0.25">
      <c r="B265" s="29"/>
      <c r="C265" s="20"/>
      <c r="D265" s="53"/>
    </row>
    <row r="266" spans="2:4" s="21" customFormat="1" x14ac:dyDescent="0.25">
      <c r="B266" s="29"/>
      <c r="C266" s="20"/>
      <c r="D266" s="53"/>
    </row>
    <row r="267" spans="2:4" s="21" customFormat="1" x14ac:dyDescent="0.25">
      <c r="C267" s="20"/>
      <c r="D267" s="53"/>
    </row>
    <row r="268" spans="2:4" s="21" customFormat="1" x14ac:dyDescent="0.25">
      <c r="C268" s="20"/>
      <c r="D268" s="53"/>
    </row>
    <row r="269" spans="2:4" s="21" customFormat="1" x14ac:dyDescent="0.25">
      <c r="C269" s="20"/>
      <c r="D269" s="53"/>
    </row>
    <row r="270" spans="2:4" s="21" customFormat="1" x14ac:dyDescent="0.25">
      <c r="C270" s="20"/>
      <c r="D270" s="53"/>
    </row>
    <row r="271" spans="2:4" s="21" customFormat="1" x14ac:dyDescent="0.25">
      <c r="C271" s="20"/>
      <c r="D271" s="53"/>
    </row>
    <row r="272" spans="2:4" s="21" customFormat="1" x14ac:dyDescent="0.25">
      <c r="C272" s="20"/>
      <c r="D272" s="53"/>
    </row>
    <row r="273" spans="3:4" s="21" customFormat="1" x14ac:dyDescent="0.25">
      <c r="C273" s="20"/>
      <c r="D273" s="53"/>
    </row>
    <row r="274" spans="3:4" s="21" customFormat="1" x14ac:dyDescent="0.25">
      <c r="C274" s="20"/>
      <c r="D274" s="53"/>
    </row>
    <row r="275" spans="3:4" s="21" customFormat="1" x14ac:dyDescent="0.25">
      <c r="C275" s="20"/>
      <c r="D275" s="53"/>
    </row>
    <row r="276" spans="3:4" s="21" customFormat="1" x14ac:dyDescent="0.25">
      <c r="C276" s="20"/>
      <c r="D276" s="53"/>
    </row>
    <row r="277" spans="3:4" s="21" customFormat="1" x14ac:dyDescent="0.25">
      <c r="C277" s="20"/>
      <c r="D277" s="53"/>
    </row>
    <row r="278" spans="3:4" s="21" customFormat="1" x14ac:dyDescent="0.25">
      <c r="C278" s="20"/>
      <c r="D278" s="53"/>
    </row>
    <row r="279" spans="3:4" s="21" customFormat="1" x14ac:dyDescent="0.25">
      <c r="C279" s="20"/>
      <c r="D279" s="53"/>
    </row>
    <row r="280" spans="3:4" s="21" customFormat="1" x14ac:dyDescent="0.25">
      <c r="C280" s="20"/>
      <c r="D280" s="53"/>
    </row>
    <row r="281" spans="3:4" s="21" customFormat="1" x14ac:dyDescent="0.25">
      <c r="C281" s="20"/>
      <c r="D281" s="53"/>
    </row>
    <row r="282" spans="3:4" s="21" customFormat="1" x14ac:dyDescent="0.25">
      <c r="C282" s="20"/>
      <c r="D282" s="53"/>
    </row>
    <row r="283" spans="3:4" s="21" customFormat="1" x14ac:dyDescent="0.25">
      <c r="C283" s="20"/>
      <c r="D283" s="53"/>
    </row>
    <row r="284" spans="3:4" s="21" customFormat="1" x14ac:dyDescent="0.25">
      <c r="C284" s="20"/>
      <c r="D284" s="53"/>
    </row>
    <row r="285" spans="3:4" s="21" customFormat="1" x14ac:dyDescent="0.25">
      <c r="C285" s="20"/>
      <c r="D285" s="53"/>
    </row>
    <row r="286" spans="3:4" s="21" customFormat="1" x14ac:dyDescent="0.25">
      <c r="C286" s="20"/>
      <c r="D286" s="53"/>
    </row>
  </sheetData>
  <sheetProtection password="CACB" sheet="1" objects="1" scenarios="1"/>
  <mergeCells count="4">
    <mergeCell ref="B19:B22"/>
    <mergeCell ref="C1:D1"/>
    <mergeCell ref="B3:C3"/>
    <mergeCell ref="B5:C5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72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8" customWidth="1"/>
    <col min="4" max="4" width="30.77734375" style="84" customWidth="1"/>
    <col min="5" max="5" width="35.77734375" style="84" customWidth="1"/>
    <col min="6" max="6" width="21.77734375" style="84" customWidth="1"/>
    <col min="7" max="16384" width="9.109375" style="1"/>
  </cols>
  <sheetData>
    <row r="1" spans="1:6" s="65" customFormat="1" ht="36.6" customHeight="1" x14ac:dyDescent="0.2">
      <c r="A1" s="63"/>
      <c r="B1" s="63"/>
      <c r="C1" s="64"/>
      <c r="D1" s="127" t="s">
        <v>136</v>
      </c>
      <c r="E1" s="127"/>
      <c r="F1" s="127"/>
    </row>
    <row r="2" spans="1:6" ht="13.8" x14ac:dyDescent="0.25">
      <c r="B2" s="27" t="s">
        <v>10</v>
      </c>
      <c r="C2" s="17">
        <f>SUM(C5:C72)</f>
        <v>1335493.9099999999</v>
      </c>
      <c r="D2" s="82"/>
      <c r="E2" s="82"/>
      <c r="F2" s="83"/>
    </row>
    <row r="3" spans="1:6" ht="13.8" thickBot="1" x14ac:dyDescent="0.3"/>
    <row r="4" spans="1:6" s="67" customFormat="1" ht="36.6" customHeight="1" x14ac:dyDescent="0.3">
      <c r="B4" s="71" t="s">
        <v>0</v>
      </c>
      <c r="C4" s="72" t="s">
        <v>1</v>
      </c>
      <c r="D4" s="85" t="s">
        <v>2</v>
      </c>
      <c r="E4" s="85" t="s">
        <v>9</v>
      </c>
      <c r="F4" s="85" t="s">
        <v>13</v>
      </c>
    </row>
    <row r="5" spans="1:6" x14ac:dyDescent="0.25">
      <c r="B5" s="79" t="s">
        <v>44</v>
      </c>
      <c r="C5" s="78"/>
      <c r="D5" s="88"/>
      <c r="E5" s="88"/>
      <c r="F5" s="89"/>
    </row>
    <row r="6" spans="1:6" x14ac:dyDescent="0.25">
      <c r="B6" s="77">
        <v>41487</v>
      </c>
      <c r="C6" s="9">
        <v>1970.98</v>
      </c>
      <c r="D6" s="86" t="s">
        <v>141</v>
      </c>
      <c r="E6" s="86" t="s">
        <v>142</v>
      </c>
      <c r="F6" s="86" t="s">
        <v>27</v>
      </c>
    </row>
    <row r="7" spans="1:6" x14ac:dyDescent="0.25">
      <c r="B7" s="77">
        <v>41487</v>
      </c>
      <c r="C7" s="9">
        <v>1000</v>
      </c>
      <c r="D7" s="86" t="s">
        <v>141</v>
      </c>
      <c r="E7" s="86" t="s">
        <v>143</v>
      </c>
      <c r="F7" s="86" t="s">
        <v>27</v>
      </c>
    </row>
    <row r="8" spans="1:6" x14ac:dyDescent="0.25">
      <c r="B8" s="77">
        <v>41487</v>
      </c>
      <c r="C8" s="9">
        <v>300</v>
      </c>
      <c r="D8" s="86" t="s">
        <v>38</v>
      </c>
      <c r="E8" s="86" t="s">
        <v>144</v>
      </c>
      <c r="F8" s="86" t="s">
        <v>27</v>
      </c>
    </row>
    <row r="9" spans="1:6" x14ac:dyDescent="0.25">
      <c r="B9" s="77">
        <v>41487</v>
      </c>
      <c r="C9" s="9">
        <v>70</v>
      </c>
      <c r="D9" s="86" t="s">
        <v>141</v>
      </c>
      <c r="E9" s="86" t="s">
        <v>145</v>
      </c>
      <c r="F9" s="86" t="s">
        <v>27</v>
      </c>
    </row>
    <row r="10" spans="1:6" x14ac:dyDescent="0.25">
      <c r="B10" s="77">
        <v>41488</v>
      </c>
      <c r="C10" s="9">
        <v>30000</v>
      </c>
      <c r="D10" s="86" t="s">
        <v>141</v>
      </c>
      <c r="E10" s="86" t="s">
        <v>146</v>
      </c>
      <c r="F10" s="86" t="s">
        <v>27</v>
      </c>
    </row>
    <row r="11" spans="1:6" x14ac:dyDescent="0.25">
      <c r="B11" s="77">
        <v>41488</v>
      </c>
      <c r="C11" s="9">
        <v>5000</v>
      </c>
      <c r="D11" s="86" t="s">
        <v>38</v>
      </c>
      <c r="E11" s="86" t="s">
        <v>147</v>
      </c>
      <c r="F11" s="86" t="s">
        <v>27</v>
      </c>
    </row>
    <row r="12" spans="1:6" x14ac:dyDescent="0.25">
      <c r="B12" s="77">
        <v>41488</v>
      </c>
      <c r="C12" s="9">
        <v>5000</v>
      </c>
      <c r="D12" s="86" t="s">
        <v>141</v>
      </c>
      <c r="E12" s="86" t="s">
        <v>148</v>
      </c>
      <c r="F12" s="86" t="s">
        <v>27</v>
      </c>
    </row>
    <row r="13" spans="1:6" x14ac:dyDescent="0.25">
      <c r="B13" s="77">
        <v>41488</v>
      </c>
      <c r="C13" s="9">
        <v>2000</v>
      </c>
      <c r="D13" s="86" t="s">
        <v>141</v>
      </c>
      <c r="E13" s="86" t="s">
        <v>149</v>
      </c>
      <c r="F13" s="86" t="s">
        <v>27</v>
      </c>
    </row>
    <row r="14" spans="1:6" x14ac:dyDescent="0.25">
      <c r="B14" s="77">
        <v>41488</v>
      </c>
      <c r="C14" s="9">
        <v>1000</v>
      </c>
      <c r="D14" s="86" t="s">
        <v>141</v>
      </c>
      <c r="E14" s="86" t="s">
        <v>41</v>
      </c>
      <c r="F14" s="86" t="s">
        <v>27</v>
      </c>
    </row>
    <row r="15" spans="1:6" x14ac:dyDescent="0.25">
      <c r="B15" s="77">
        <v>41488</v>
      </c>
      <c r="C15" s="9">
        <v>1000</v>
      </c>
      <c r="D15" s="86" t="s">
        <v>38</v>
      </c>
      <c r="E15" s="86" t="s">
        <v>150</v>
      </c>
      <c r="F15" s="86" t="s">
        <v>27</v>
      </c>
    </row>
    <row r="16" spans="1:6" x14ac:dyDescent="0.25">
      <c r="B16" s="77">
        <v>41488</v>
      </c>
      <c r="C16" s="9">
        <v>600</v>
      </c>
      <c r="D16" s="86" t="s">
        <v>141</v>
      </c>
      <c r="E16" s="86" t="s">
        <v>151</v>
      </c>
      <c r="F16" s="86" t="s">
        <v>27</v>
      </c>
    </row>
    <row r="17" spans="2:6" x14ac:dyDescent="0.25">
      <c r="B17" s="77">
        <v>41488</v>
      </c>
      <c r="C17" s="9">
        <v>500</v>
      </c>
      <c r="D17" s="86" t="s">
        <v>38</v>
      </c>
      <c r="E17" s="86" t="s">
        <v>152</v>
      </c>
      <c r="F17" s="86" t="s">
        <v>27</v>
      </c>
    </row>
    <row r="18" spans="2:6" ht="26.4" x14ac:dyDescent="0.25">
      <c r="B18" s="77">
        <v>41491</v>
      </c>
      <c r="C18" s="9">
        <v>25000</v>
      </c>
      <c r="D18" s="86" t="s">
        <v>141</v>
      </c>
      <c r="E18" s="87" t="s">
        <v>132</v>
      </c>
      <c r="F18" s="86" t="s">
        <v>36</v>
      </c>
    </row>
    <row r="19" spans="2:6" s="13" customFormat="1" ht="26.4" x14ac:dyDescent="0.25">
      <c r="B19" s="80">
        <v>41491</v>
      </c>
      <c r="C19" s="120">
        <v>118960</v>
      </c>
      <c r="D19" s="87" t="s">
        <v>141</v>
      </c>
      <c r="E19" s="87" t="s">
        <v>132</v>
      </c>
      <c r="F19" s="87" t="s">
        <v>36</v>
      </c>
    </row>
    <row r="20" spans="2:6" s="13" customFormat="1" ht="26.4" x14ac:dyDescent="0.25">
      <c r="B20" s="80">
        <v>41491</v>
      </c>
      <c r="C20" s="81">
        <v>69000</v>
      </c>
      <c r="D20" s="87" t="s">
        <v>141</v>
      </c>
      <c r="E20" s="87" t="s">
        <v>132</v>
      </c>
      <c r="F20" s="87" t="s">
        <v>36</v>
      </c>
    </row>
    <row r="21" spans="2:6" s="13" customFormat="1" ht="26.4" x14ac:dyDescent="0.25">
      <c r="B21" s="80">
        <v>41491</v>
      </c>
      <c r="C21" s="81">
        <v>21500</v>
      </c>
      <c r="D21" s="87" t="s">
        <v>141</v>
      </c>
      <c r="E21" s="87" t="s">
        <v>153</v>
      </c>
      <c r="F21" s="87" t="s">
        <v>36</v>
      </c>
    </row>
    <row r="22" spans="2:6" ht="26.4" x14ac:dyDescent="0.25">
      <c r="B22" s="77">
        <v>41491</v>
      </c>
      <c r="C22" s="9">
        <v>5000</v>
      </c>
      <c r="D22" s="86" t="s">
        <v>38</v>
      </c>
      <c r="E22" s="86" t="s">
        <v>154</v>
      </c>
      <c r="F22" s="86" t="s">
        <v>27</v>
      </c>
    </row>
    <row r="23" spans="2:6" x14ac:dyDescent="0.25">
      <c r="B23" s="77">
        <v>41491</v>
      </c>
      <c r="C23" s="9">
        <v>2000</v>
      </c>
      <c r="D23" s="86" t="s">
        <v>34</v>
      </c>
      <c r="E23" s="86" t="s">
        <v>155</v>
      </c>
      <c r="F23" s="86" t="s">
        <v>27</v>
      </c>
    </row>
    <row r="24" spans="2:6" x14ac:dyDescent="0.25">
      <c r="B24" s="77">
        <v>41491</v>
      </c>
      <c r="C24" s="9">
        <v>1000</v>
      </c>
      <c r="D24" s="86" t="s">
        <v>141</v>
      </c>
      <c r="E24" s="86" t="s">
        <v>156</v>
      </c>
      <c r="F24" s="86" t="s">
        <v>27</v>
      </c>
    </row>
    <row r="25" spans="2:6" x14ac:dyDescent="0.25">
      <c r="B25" s="77">
        <v>41491</v>
      </c>
      <c r="C25" s="9">
        <v>500</v>
      </c>
      <c r="D25" s="86" t="s">
        <v>141</v>
      </c>
      <c r="E25" s="86" t="s">
        <v>157</v>
      </c>
      <c r="F25" s="86" t="s">
        <v>27</v>
      </c>
    </row>
    <row r="26" spans="2:6" x14ac:dyDescent="0.25">
      <c r="B26" s="77">
        <v>41491</v>
      </c>
      <c r="C26" s="9">
        <v>100</v>
      </c>
      <c r="D26" s="86" t="s">
        <v>141</v>
      </c>
      <c r="E26" s="86" t="s">
        <v>22</v>
      </c>
      <c r="F26" s="86" t="s">
        <v>27</v>
      </c>
    </row>
    <row r="27" spans="2:6" x14ac:dyDescent="0.25">
      <c r="B27" s="77">
        <v>41492</v>
      </c>
      <c r="C27" s="9">
        <v>10000</v>
      </c>
      <c r="D27" s="86" t="s">
        <v>38</v>
      </c>
      <c r="E27" s="86" t="s">
        <v>158</v>
      </c>
      <c r="F27" s="86" t="s">
        <v>27</v>
      </c>
    </row>
    <row r="28" spans="2:6" x14ac:dyDescent="0.25">
      <c r="B28" s="77">
        <v>41492</v>
      </c>
      <c r="C28" s="9">
        <v>500</v>
      </c>
      <c r="D28" s="86" t="s">
        <v>141</v>
      </c>
      <c r="E28" s="86" t="s">
        <v>159</v>
      </c>
      <c r="F28" s="86" t="s">
        <v>27</v>
      </c>
    </row>
    <row r="29" spans="2:6" x14ac:dyDescent="0.25">
      <c r="B29" s="77">
        <v>41493</v>
      </c>
      <c r="C29" s="9">
        <v>5000</v>
      </c>
      <c r="D29" s="86" t="s">
        <v>141</v>
      </c>
      <c r="E29" s="86" t="s">
        <v>42</v>
      </c>
      <c r="F29" s="86" t="s">
        <v>27</v>
      </c>
    </row>
    <row r="30" spans="2:6" x14ac:dyDescent="0.25">
      <c r="B30" s="77">
        <v>41493</v>
      </c>
      <c r="C30" s="9">
        <v>2000</v>
      </c>
      <c r="D30" s="86" t="s">
        <v>141</v>
      </c>
      <c r="E30" s="86" t="s">
        <v>160</v>
      </c>
      <c r="F30" s="86" t="s">
        <v>27</v>
      </c>
    </row>
    <row r="31" spans="2:6" x14ac:dyDescent="0.25">
      <c r="B31" s="77">
        <v>41494</v>
      </c>
      <c r="C31" s="9">
        <v>1004.93</v>
      </c>
      <c r="D31" s="86" t="s">
        <v>39</v>
      </c>
      <c r="E31" s="86" t="s">
        <v>161</v>
      </c>
      <c r="F31" s="86" t="s">
        <v>27</v>
      </c>
    </row>
    <row r="32" spans="2:6" x14ac:dyDescent="0.25">
      <c r="B32" s="77">
        <v>41495</v>
      </c>
      <c r="C32" s="9">
        <v>300</v>
      </c>
      <c r="D32" s="86" t="s">
        <v>141</v>
      </c>
      <c r="E32" s="86" t="s">
        <v>162</v>
      </c>
      <c r="F32" s="86" t="s">
        <v>27</v>
      </c>
    </row>
    <row r="33" spans="2:6" x14ac:dyDescent="0.25">
      <c r="B33" s="77">
        <v>41495</v>
      </c>
      <c r="C33" s="9">
        <v>1000</v>
      </c>
      <c r="D33" s="86" t="s">
        <v>30</v>
      </c>
      <c r="E33" s="86" t="s">
        <v>163</v>
      </c>
      <c r="F33" s="86" t="s">
        <v>27</v>
      </c>
    </row>
    <row r="34" spans="2:6" x14ac:dyDescent="0.25">
      <c r="B34" s="77">
        <v>41495</v>
      </c>
      <c r="C34" s="9">
        <v>1000</v>
      </c>
      <c r="D34" s="86" t="s">
        <v>141</v>
      </c>
      <c r="E34" s="86" t="s">
        <v>164</v>
      </c>
      <c r="F34" s="86" t="s">
        <v>27</v>
      </c>
    </row>
    <row r="35" spans="2:6" x14ac:dyDescent="0.25">
      <c r="B35" s="77">
        <v>41495</v>
      </c>
      <c r="C35" s="9">
        <v>2000</v>
      </c>
      <c r="D35" s="86" t="s">
        <v>141</v>
      </c>
      <c r="E35" s="86" t="s">
        <v>165</v>
      </c>
      <c r="F35" s="86" t="s">
        <v>27</v>
      </c>
    </row>
    <row r="36" spans="2:6" s="13" customFormat="1" x14ac:dyDescent="0.25">
      <c r="B36" s="80">
        <v>41495</v>
      </c>
      <c r="C36" s="81">
        <v>207038</v>
      </c>
      <c r="D36" s="87" t="s">
        <v>39</v>
      </c>
      <c r="E36" s="87" t="s">
        <v>29</v>
      </c>
      <c r="F36" s="87" t="s">
        <v>28</v>
      </c>
    </row>
    <row r="37" spans="2:6" x14ac:dyDescent="0.25">
      <c r="B37" s="77">
        <v>41498</v>
      </c>
      <c r="C37" s="9">
        <v>500</v>
      </c>
      <c r="D37" s="86" t="s">
        <v>141</v>
      </c>
      <c r="E37" s="86" t="s">
        <v>166</v>
      </c>
      <c r="F37" s="86" t="s">
        <v>27</v>
      </c>
    </row>
    <row r="38" spans="2:6" x14ac:dyDescent="0.25">
      <c r="B38" s="77">
        <v>41498</v>
      </c>
      <c r="C38" s="9">
        <v>1000</v>
      </c>
      <c r="D38" s="86" t="s">
        <v>141</v>
      </c>
      <c r="E38" s="86" t="s">
        <v>167</v>
      </c>
      <c r="F38" s="86" t="s">
        <v>27</v>
      </c>
    </row>
    <row r="39" spans="2:6" x14ac:dyDescent="0.25">
      <c r="B39" s="77">
        <v>41498</v>
      </c>
      <c r="C39" s="9">
        <v>3000</v>
      </c>
      <c r="D39" s="86" t="s">
        <v>30</v>
      </c>
      <c r="E39" s="86" t="s">
        <v>168</v>
      </c>
      <c r="F39" s="86" t="s">
        <v>27</v>
      </c>
    </row>
    <row r="40" spans="2:6" x14ac:dyDescent="0.25">
      <c r="B40" s="77">
        <v>41499</v>
      </c>
      <c r="C40" s="9">
        <v>1000</v>
      </c>
      <c r="D40" s="86" t="s">
        <v>38</v>
      </c>
      <c r="E40" s="86" t="s">
        <v>43</v>
      </c>
      <c r="F40" s="86" t="s">
        <v>27</v>
      </c>
    </row>
    <row r="41" spans="2:6" x14ac:dyDescent="0.25">
      <c r="B41" s="77">
        <v>41499</v>
      </c>
      <c r="C41" s="9">
        <v>2000</v>
      </c>
      <c r="D41" s="86" t="s">
        <v>141</v>
      </c>
      <c r="E41" s="86" t="s">
        <v>169</v>
      </c>
      <c r="F41" s="86" t="s">
        <v>27</v>
      </c>
    </row>
    <row r="42" spans="2:6" x14ac:dyDescent="0.25">
      <c r="B42" s="77">
        <v>41499</v>
      </c>
      <c r="C42" s="9">
        <v>3000</v>
      </c>
      <c r="D42" s="86" t="s">
        <v>141</v>
      </c>
      <c r="E42" s="86" t="s">
        <v>170</v>
      </c>
      <c r="F42" s="86" t="s">
        <v>27</v>
      </c>
    </row>
    <row r="43" spans="2:6" x14ac:dyDescent="0.25">
      <c r="B43" s="77">
        <v>41500</v>
      </c>
      <c r="C43" s="9">
        <v>1000</v>
      </c>
      <c r="D43" s="86" t="s">
        <v>141</v>
      </c>
      <c r="E43" s="86" t="s">
        <v>171</v>
      </c>
      <c r="F43" s="86" t="s">
        <v>27</v>
      </c>
    </row>
    <row r="44" spans="2:6" x14ac:dyDescent="0.25">
      <c r="B44" s="77">
        <v>41500</v>
      </c>
      <c r="C44" s="9">
        <v>500</v>
      </c>
      <c r="D44" s="86" t="s">
        <v>141</v>
      </c>
      <c r="E44" s="86" t="s">
        <v>163</v>
      </c>
      <c r="F44" s="86" t="s">
        <v>27</v>
      </c>
    </row>
    <row r="45" spans="2:6" x14ac:dyDescent="0.25">
      <c r="B45" s="77">
        <v>41500</v>
      </c>
      <c r="C45" s="9">
        <v>3000</v>
      </c>
      <c r="D45" s="86" t="s">
        <v>141</v>
      </c>
      <c r="E45" s="86" t="s">
        <v>142</v>
      </c>
      <c r="F45" s="86" t="s">
        <v>27</v>
      </c>
    </row>
    <row r="46" spans="2:6" x14ac:dyDescent="0.25">
      <c r="B46" s="77">
        <v>41501</v>
      </c>
      <c r="C46" s="9">
        <v>1000</v>
      </c>
      <c r="D46" s="86" t="s">
        <v>38</v>
      </c>
      <c r="E46" s="86" t="s">
        <v>172</v>
      </c>
      <c r="F46" s="86" t="s">
        <v>27</v>
      </c>
    </row>
    <row r="47" spans="2:6" x14ac:dyDescent="0.25">
      <c r="B47" s="77">
        <v>41501</v>
      </c>
      <c r="C47" s="9">
        <v>10000</v>
      </c>
      <c r="D47" s="86" t="s">
        <v>31</v>
      </c>
      <c r="E47" s="86" t="s">
        <v>173</v>
      </c>
      <c r="F47" s="86" t="s">
        <v>27</v>
      </c>
    </row>
    <row r="48" spans="2:6" x14ac:dyDescent="0.25">
      <c r="B48" s="77">
        <v>41501</v>
      </c>
      <c r="C48" s="9">
        <v>10000</v>
      </c>
      <c r="D48" s="86" t="s">
        <v>141</v>
      </c>
      <c r="E48" s="86" t="s">
        <v>173</v>
      </c>
      <c r="F48" s="86" t="s">
        <v>27</v>
      </c>
    </row>
    <row r="49" spans="2:6" x14ac:dyDescent="0.25">
      <c r="B49" s="77">
        <v>41502</v>
      </c>
      <c r="C49" s="9">
        <v>200</v>
      </c>
      <c r="D49" s="86" t="s">
        <v>141</v>
      </c>
      <c r="E49" s="86" t="s">
        <v>174</v>
      </c>
      <c r="F49" s="86" t="s">
        <v>27</v>
      </c>
    </row>
    <row r="50" spans="2:6" x14ac:dyDescent="0.25">
      <c r="B50" s="77">
        <v>41502</v>
      </c>
      <c r="C50" s="9">
        <v>3000</v>
      </c>
      <c r="D50" s="86" t="s">
        <v>38</v>
      </c>
      <c r="E50" s="86" t="s">
        <v>175</v>
      </c>
      <c r="F50" s="86" t="s">
        <v>27</v>
      </c>
    </row>
    <row r="51" spans="2:6" x14ac:dyDescent="0.25">
      <c r="B51" s="77">
        <v>41502</v>
      </c>
      <c r="C51" s="9">
        <v>3500</v>
      </c>
      <c r="D51" s="86" t="s">
        <v>38</v>
      </c>
      <c r="E51" s="86" t="s">
        <v>176</v>
      </c>
      <c r="F51" s="86" t="s">
        <v>27</v>
      </c>
    </row>
    <row r="52" spans="2:6" x14ac:dyDescent="0.25">
      <c r="B52" s="77">
        <v>41505</v>
      </c>
      <c r="C52" s="9">
        <v>1000</v>
      </c>
      <c r="D52" s="86" t="s">
        <v>38</v>
      </c>
      <c r="E52" s="86" t="s">
        <v>177</v>
      </c>
      <c r="F52" s="86" t="s">
        <v>27</v>
      </c>
    </row>
    <row r="53" spans="2:6" x14ac:dyDescent="0.25">
      <c r="B53" s="77">
        <v>41505</v>
      </c>
      <c r="C53" s="9">
        <v>500000</v>
      </c>
      <c r="D53" s="86" t="s">
        <v>141</v>
      </c>
      <c r="E53" s="86" t="s">
        <v>178</v>
      </c>
      <c r="F53" s="86" t="s">
        <v>27</v>
      </c>
    </row>
    <row r="54" spans="2:6" x14ac:dyDescent="0.25">
      <c r="B54" s="77">
        <v>41506</v>
      </c>
      <c r="C54" s="9">
        <v>5000</v>
      </c>
      <c r="D54" s="86" t="s">
        <v>141</v>
      </c>
      <c r="E54" s="86" t="s">
        <v>179</v>
      </c>
      <c r="F54" s="86" t="s">
        <v>27</v>
      </c>
    </row>
    <row r="55" spans="2:6" x14ac:dyDescent="0.25">
      <c r="B55" s="77">
        <v>41506</v>
      </c>
      <c r="C55" s="9">
        <v>100000</v>
      </c>
      <c r="D55" s="86" t="s">
        <v>141</v>
      </c>
      <c r="E55" s="86" t="s">
        <v>180</v>
      </c>
      <c r="F55" s="86" t="s">
        <v>27</v>
      </c>
    </row>
    <row r="56" spans="2:6" x14ac:dyDescent="0.25">
      <c r="B56" s="77">
        <v>41506</v>
      </c>
      <c r="C56" s="9">
        <v>7500</v>
      </c>
      <c r="D56" s="86" t="s">
        <v>31</v>
      </c>
      <c r="E56" s="86" t="s">
        <v>181</v>
      </c>
      <c r="F56" s="86" t="s">
        <v>27</v>
      </c>
    </row>
    <row r="57" spans="2:6" x14ac:dyDescent="0.25">
      <c r="B57" s="77">
        <v>41506</v>
      </c>
      <c r="C57" s="9">
        <v>10000</v>
      </c>
      <c r="D57" s="86" t="s">
        <v>38</v>
      </c>
      <c r="E57" s="86" t="s">
        <v>23</v>
      </c>
      <c r="F57" s="86" t="s">
        <v>27</v>
      </c>
    </row>
    <row r="58" spans="2:6" x14ac:dyDescent="0.25">
      <c r="B58" s="77">
        <v>41507</v>
      </c>
      <c r="C58" s="9">
        <v>25000</v>
      </c>
      <c r="D58" s="86" t="s">
        <v>141</v>
      </c>
      <c r="E58" s="86" t="s">
        <v>182</v>
      </c>
      <c r="F58" s="86" t="s">
        <v>27</v>
      </c>
    </row>
    <row r="59" spans="2:6" x14ac:dyDescent="0.25">
      <c r="B59" s="77">
        <v>41508</v>
      </c>
      <c r="C59" s="9">
        <v>5000</v>
      </c>
      <c r="D59" s="86" t="s">
        <v>33</v>
      </c>
      <c r="E59" s="86" t="s">
        <v>173</v>
      </c>
      <c r="F59" s="86" t="s">
        <v>27</v>
      </c>
    </row>
    <row r="60" spans="2:6" x14ac:dyDescent="0.25">
      <c r="B60" s="77">
        <v>41509</v>
      </c>
      <c r="C60" s="9">
        <v>2000</v>
      </c>
      <c r="D60" s="86" t="s">
        <v>141</v>
      </c>
      <c r="E60" s="86" t="s">
        <v>183</v>
      </c>
      <c r="F60" s="86" t="s">
        <v>27</v>
      </c>
    </row>
    <row r="61" spans="2:6" x14ac:dyDescent="0.25">
      <c r="B61" s="77">
        <v>41512</v>
      </c>
      <c r="C61" s="9">
        <v>500</v>
      </c>
      <c r="D61" s="86" t="s">
        <v>32</v>
      </c>
      <c r="E61" s="86" t="s">
        <v>24</v>
      </c>
      <c r="F61" s="86" t="s">
        <v>27</v>
      </c>
    </row>
    <row r="62" spans="2:6" x14ac:dyDescent="0.25">
      <c r="B62" s="77">
        <v>41512</v>
      </c>
      <c r="C62" s="9">
        <v>1000</v>
      </c>
      <c r="D62" s="86" t="s">
        <v>141</v>
      </c>
      <c r="E62" s="86" t="s">
        <v>184</v>
      </c>
      <c r="F62" s="86" t="s">
        <v>27</v>
      </c>
    </row>
    <row r="63" spans="2:6" x14ac:dyDescent="0.25">
      <c r="B63" s="77">
        <v>41512</v>
      </c>
      <c r="C63" s="9">
        <v>1000</v>
      </c>
      <c r="D63" s="86" t="s">
        <v>141</v>
      </c>
      <c r="E63" s="86" t="s">
        <v>25</v>
      </c>
      <c r="F63" s="86" t="s">
        <v>27</v>
      </c>
    </row>
    <row r="64" spans="2:6" x14ac:dyDescent="0.25">
      <c r="B64" s="77">
        <v>41512</v>
      </c>
      <c r="C64" s="9">
        <v>3000</v>
      </c>
      <c r="D64" s="86" t="s">
        <v>141</v>
      </c>
      <c r="E64" s="86" t="s">
        <v>185</v>
      </c>
      <c r="F64" s="86" t="s">
        <v>27</v>
      </c>
    </row>
    <row r="65" spans="2:6" x14ac:dyDescent="0.25">
      <c r="B65" s="77">
        <v>41512</v>
      </c>
      <c r="C65" s="9">
        <v>10000</v>
      </c>
      <c r="D65" s="86" t="s">
        <v>141</v>
      </c>
      <c r="E65" s="86" t="s">
        <v>21</v>
      </c>
      <c r="F65" s="86" t="s">
        <v>27</v>
      </c>
    </row>
    <row r="66" spans="2:6" x14ac:dyDescent="0.25">
      <c r="B66" s="77">
        <v>41513</v>
      </c>
      <c r="C66" s="9">
        <v>50000</v>
      </c>
      <c r="D66" s="86" t="s">
        <v>141</v>
      </c>
      <c r="E66" s="86" t="s">
        <v>26</v>
      </c>
      <c r="F66" s="86" t="s">
        <v>27</v>
      </c>
    </row>
    <row r="67" spans="2:6" x14ac:dyDescent="0.25">
      <c r="B67" s="77">
        <v>41513</v>
      </c>
      <c r="C67" s="9">
        <v>1000</v>
      </c>
      <c r="D67" s="86" t="s">
        <v>35</v>
      </c>
      <c r="E67" s="86" t="s">
        <v>186</v>
      </c>
      <c r="F67" s="86" t="s">
        <v>27</v>
      </c>
    </row>
    <row r="68" spans="2:6" x14ac:dyDescent="0.25">
      <c r="B68" s="77">
        <v>41515</v>
      </c>
      <c r="C68" s="9">
        <v>600</v>
      </c>
      <c r="D68" s="86" t="s">
        <v>141</v>
      </c>
      <c r="E68" s="86" t="s">
        <v>187</v>
      </c>
      <c r="F68" s="86" t="s">
        <v>27</v>
      </c>
    </row>
    <row r="69" spans="2:6" ht="26.4" x14ac:dyDescent="0.25">
      <c r="B69" s="77">
        <v>41515</v>
      </c>
      <c r="C69" s="9">
        <v>1000</v>
      </c>
      <c r="D69" s="86" t="s">
        <v>40</v>
      </c>
      <c r="E69" s="86" t="s">
        <v>188</v>
      </c>
      <c r="F69" s="86" t="s">
        <v>27</v>
      </c>
    </row>
    <row r="70" spans="2:6" x14ac:dyDescent="0.25">
      <c r="B70" s="77">
        <v>41515</v>
      </c>
      <c r="C70" s="9">
        <v>2000</v>
      </c>
      <c r="D70" s="86" t="s">
        <v>141</v>
      </c>
      <c r="E70" s="86" t="s">
        <v>189</v>
      </c>
      <c r="F70" s="86" t="s">
        <v>27</v>
      </c>
    </row>
    <row r="71" spans="2:6" x14ac:dyDescent="0.25">
      <c r="B71" s="77">
        <v>41515</v>
      </c>
      <c r="C71" s="9">
        <v>5000</v>
      </c>
      <c r="D71" s="86" t="s">
        <v>141</v>
      </c>
      <c r="E71" s="86" t="s">
        <v>20</v>
      </c>
      <c r="F71" s="86" t="s">
        <v>27</v>
      </c>
    </row>
    <row r="72" spans="2:6" s="13" customFormat="1" x14ac:dyDescent="0.25">
      <c r="B72" s="80">
        <v>41516</v>
      </c>
      <c r="C72" s="81">
        <v>40850</v>
      </c>
      <c r="D72" s="87" t="s">
        <v>141</v>
      </c>
      <c r="E72" s="87" t="s">
        <v>37</v>
      </c>
      <c r="F72" s="87" t="s">
        <v>28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39"/>
  <sheetViews>
    <sheetView zoomScaleNormal="100" workbookViewId="0">
      <selection activeCell="B1" sqref="B1"/>
    </sheetView>
  </sheetViews>
  <sheetFormatPr defaultColWidth="9.109375" defaultRowHeight="13.2" x14ac:dyDescent="0.25"/>
  <cols>
    <col min="1" max="1" width="7.77734375" style="1" customWidth="1"/>
    <col min="2" max="2" width="21.77734375" style="30" customWidth="1"/>
    <col min="3" max="3" width="21.77734375" style="102" customWidth="1"/>
    <col min="4" max="4" width="34.77734375" style="1" customWidth="1"/>
    <col min="5" max="16384" width="9.109375" style="1"/>
  </cols>
  <sheetData>
    <row r="1" spans="1:5" ht="36.6" customHeight="1" x14ac:dyDescent="0.25">
      <c r="A1" s="61"/>
      <c r="B1" s="61"/>
      <c r="C1" s="128" t="s">
        <v>137</v>
      </c>
      <c r="D1" s="128"/>
      <c r="E1" s="66"/>
    </row>
    <row r="2" spans="1:5" ht="13.8" x14ac:dyDescent="0.25">
      <c r="B2" s="24" t="s">
        <v>14</v>
      </c>
      <c r="C2" s="95">
        <f>C24-C25</f>
        <v>31678</v>
      </c>
      <c r="D2" s="18"/>
    </row>
    <row r="3" spans="1:5" x14ac:dyDescent="0.25">
      <c r="B3" s="25"/>
      <c r="C3" s="96"/>
      <c r="D3" s="21"/>
    </row>
    <row r="4" spans="1:5" s="67" customFormat="1" ht="34.200000000000003" customHeight="1" x14ac:dyDescent="0.3">
      <c r="B4" s="90" t="s">
        <v>0</v>
      </c>
      <c r="C4" s="97" t="s">
        <v>1</v>
      </c>
      <c r="D4" s="90" t="s">
        <v>9</v>
      </c>
    </row>
    <row r="5" spans="1:5" s="91" customFormat="1" ht="14.4" x14ac:dyDescent="0.3">
      <c r="B5" s="92" t="s">
        <v>44</v>
      </c>
      <c r="C5" s="98"/>
      <c r="D5" s="93"/>
    </row>
    <row r="6" spans="1:5" ht="14.4" customHeight="1" x14ac:dyDescent="0.3">
      <c r="B6" s="39">
        <v>41493</v>
      </c>
      <c r="C6" s="94">
        <v>500</v>
      </c>
      <c r="D6" s="6" t="s">
        <v>41</v>
      </c>
    </row>
    <row r="7" spans="1:5" ht="14.4" x14ac:dyDescent="0.3">
      <c r="B7" s="39">
        <v>41494</v>
      </c>
      <c r="C7" s="94">
        <v>300</v>
      </c>
      <c r="D7" s="6" t="s">
        <v>190</v>
      </c>
    </row>
    <row r="8" spans="1:5" ht="14.4" customHeight="1" x14ac:dyDescent="0.3">
      <c r="B8" s="39">
        <v>41501</v>
      </c>
      <c r="C8" s="94">
        <v>500</v>
      </c>
      <c r="D8" s="6" t="s">
        <v>41</v>
      </c>
    </row>
    <row r="9" spans="1:5" ht="14.4" x14ac:dyDescent="0.3">
      <c r="B9" s="39">
        <v>41501</v>
      </c>
      <c r="C9" s="94">
        <v>1000</v>
      </c>
      <c r="D9" s="6" t="s">
        <v>191</v>
      </c>
    </row>
    <row r="10" spans="1:5" ht="14.4" customHeight="1" x14ac:dyDescent="0.3">
      <c r="B10" s="39">
        <v>41501</v>
      </c>
      <c r="C10" s="94">
        <v>500</v>
      </c>
      <c r="D10" s="6" t="s">
        <v>41</v>
      </c>
    </row>
    <row r="11" spans="1:5" ht="14.4" x14ac:dyDescent="0.3">
      <c r="B11" s="39">
        <v>41502</v>
      </c>
      <c r="C11" s="94">
        <v>20000</v>
      </c>
      <c r="D11" s="6" t="s">
        <v>192</v>
      </c>
    </row>
    <row r="12" spans="1:5" ht="14.4" customHeight="1" x14ac:dyDescent="0.3">
      <c r="B12" s="39">
        <v>41506</v>
      </c>
      <c r="C12" s="94">
        <v>200</v>
      </c>
      <c r="D12" s="7" t="s">
        <v>41</v>
      </c>
    </row>
    <row r="13" spans="1:5" ht="14.4" x14ac:dyDescent="0.3">
      <c r="B13" s="39">
        <v>41506</v>
      </c>
      <c r="C13" s="94">
        <v>3000</v>
      </c>
      <c r="D13" s="7" t="s">
        <v>41</v>
      </c>
    </row>
    <row r="14" spans="1:5" ht="14.4" customHeight="1" x14ac:dyDescent="0.3">
      <c r="B14" s="39">
        <v>41508</v>
      </c>
      <c r="C14" s="94">
        <v>200</v>
      </c>
      <c r="D14" s="6" t="s">
        <v>41</v>
      </c>
    </row>
    <row r="15" spans="1:5" ht="14.4" x14ac:dyDescent="0.3">
      <c r="B15" s="39">
        <v>41511</v>
      </c>
      <c r="C15" s="94">
        <v>500</v>
      </c>
      <c r="D15" s="6" t="s">
        <v>193</v>
      </c>
    </row>
    <row r="16" spans="1:5" ht="14.4" customHeight="1" x14ac:dyDescent="0.3">
      <c r="B16" s="39">
        <v>41511</v>
      </c>
      <c r="C16" s="94">
        <v>3000</v>
      </c>
      <c r="D16" s="6" t="s">
        <v>194</v>
      </c>
    </row>
    <row r="17" spans="2:4" ht="14.4" x14ac:dyDescent="0.3">
      <c r="B17" s="39">
        <v>41512</v>
      </c>
      <c r="C17" s="94">
        <v>1000</v>
      </c>
      <c r="D17" s="6" t="s">
        <v>41</v>
      </c>
    </row>
    <row r="18" spans="2:4" ht="14.4" customHeight="1" x14ac:dyDescent="0.3">
      <c r="B18" s="39">
        <v>41512</v>
      </c>
      <c r="C18" s="94">
        <v>500</v>
      </c>
      <c r="D18" s="6" t="s">
        <v>195</v>
      </c>
    </row>
    <row r="19" spans="2:4" ht="14.4" x14ac:dyDescent="0.3">
      <c r="B19" s="39">
        <v>41513</v>
      </c>
      <c r="C19" s="94">
        <v>200</v>
      </c>
      <c r="D19" s="6" t="s">
        <v>196</v>
      </c>
    </row>
    <row r="20" spans="2:4" ht="14.4" customHeight="1" x14ac:dyDescent="0.3">
      <c r="B20" s="39">
        <v>41515</v>
      </c>
      <c r="C20" s="94">
        <v>500</v>
      </c>
      <c r="D20" s="6" t="s">
        <v>197</v>
      </c>
    </row>
    <row r="21" spans="2:4" ht="14.4" x14ac:dyDescent="0.3">
      <c r="B21" s="39">
        <v>41515</v>
      </c>
      <c r="C21" s="94">
        <v>500</v>
      </c>
      <c r="D21" s="6" t="s">
        <v>198</v>
      </c>
    </row>
    <row r="22" spans="2:4" ht="14.4" customHeight="1" x14ac:dyDescent="0.3">
      <c r="B22" s="39">
        <v>41516</v>
      </c>
      <c r="C22" s="94">
        <v>300</v>
      </c>
      <c r="D22" s="6" t="s">
        <v>199</v>
      </c>
    </row>
    <row r="23" spans="2:4" ht="14.4" x14ac:dyDescent="0.3">
      <c r="B23" s="39">
        <v>41517</v>
      </c>
      <c r="C23" s="94">
        <v>1000</v>
      </c>
      <c r="D23" s="6" t="s">
        <v>200</v>
      </c>
    </row>
    <row r="24" spans="2:4" x14ac:dyDescent="0.25">
      <c r="B24" s="26" t="s">
        <v>10</v>
      </c>
      <c r="C24" s="99">
        <f>SUM(C5:C23)</f>
        <v>33700</v>
      </c>
      <c r="D24" s="57"/>
    </row>
    <row r="25" spans="2:4" x14ac:dyDescent="0.25">
      <c r="B25" s="60" t="s">
        <v>17</v>
      </c>
      <c r="C25" s="100">
        <f>C24*0.06</f>
        <v>2022</v>
      </c>
      <c r="D25" s="57"/>
    </row>
    <row r="26" spans="2:4" x14ac:dyDescent="0.25">
      <c r="B26" s="29"/>
      <c r="C26" s="101"/>
      <c r="D26" s="21"/>
    </row>
    <row r="27" spans="2:4" x14ac:dyDescent="0.25">
      <c r="B27" s="29"/>
      <c r="C27" s="101"/>
      <c r="D27" s="21"/>
    </row>
    <row r="28" spans="2:4" s="21" customFormat="1" x14ac:dyDescent="0.25">
      <c r="B28" s="29"/>
      <c r="C28" s="101"/>
    </row>
    <row r="29" spans="2:4" s="21" customFormat="1" x14ac:dyDescent="0.25">
      <c r="B29" s="29"/>
      <c r="C29" s="101"/>
    </row>
    <row r="30" spans="2:4" s="21" customFormat="1" x14ac:dyDescent="0.25">
      <c r="B30" s="29"/>
      <c r="C30" s="101"/>
    </row>
    <row r="31" spans="2:4" s="21" customFormat="1" x14ac:dyDescent="0.25">
      <c r="B31" s="29"/>
      <c r="C31" s="101"/>
    </row>
    <row r="32" spans="2:4" s="21" customFormat="1" x14ac:dyDescent="0.25">
      <c r="B32" s="29"/>
      <c r="C32" s="101"/>
    </row>
    <row r="33" spans="2:3" s="21" customFormat="1" x14ac:dyDescent="0.25">
      <c r="B33" s="29"/>
      <c r="C33" s="101"/>
    </row>
    <row r="34" spans="2:3" s="21" customFormat="1" x14ac:dyDescent="0.25">
      <c r="B34" s="29"/>
      <c r="C34" s="101"/>
    </row>
    <row r="35" spans="2:3" s="21" customFormat="1" x14ac:dyDescent="0.25">
      <c r="B35" s="29"/>
      <c r="C35" s="101"/>
    </row>
    <row r="36" spans="2:3" s="21" customFormat="1" x14ac:dyDescent="0.25">
      <c r="B36" s="29"/>
      <c r="C36" s="101"/>
    </row>
    <row r="37" spans="2:3" s="21" customFormat="1" x14ac:dyDescent="0.25">
      <c r="B37" s="29"/>
      <c r="C37" s="101"/>
    </row>
    <row r="38" spans="2:3" s="21" customFormat="1" x14ac:dyDescent="0.25">
      <c r="B38" s="29"/>
      <c r="C38" s="101"/>
    </row>
    <row r="39" spans="2:3" s="21" customFormat="1" x14ac:dyDescent="0.25">
      <c r="B39" s="29"/>
      <c r="C39" s="101"/>
    </row>
    <row r="40" spans="2:3" s="21" customFormat="1" x14ac:dyDescent="0.25">
      <c r="B40" s="29"/>
      <c r="C40" s="101"/>
    </row>
    <row r="41" spans="2:3" s="21" customFormat="1" x14ac:dyDescent="0.25">
      <c r="B41" s="29"/>
      <c r="C41" s="101"/>
    </row>
    <row r="42" spans="2:3" s="21" customFormat="1" x14ac:dyDescent="0.25">
      <c r="B42" s="29"/>
      <c r="C42" s="101"/>
    </row>
    <row r="43" spans="2:3" s="21" customFormat="1" x14ac:dyDescent="0.25">
      <c r="B43" s="29"/>
      <c r="C43" s="101"/>
    </row>
    <row r="44" spans="2:3" s="21" customFormat="1" x14ac:dyDescent="0.25">
      <c r="B44" s="29"/>
      <c r="C44" s="101"/>
    </row>
    <row r="45" spans="2:3" s="21" customFormat="1" x14ac:dyDescent="0.25">
      <c r="B45" s="29"/>
      <c r="C45" s="101"/>
    </row>
    <row r="46" spans="2:3" s="21" customFormat="1" x14ac:dyDescent="0.25">
      <c r="B46" s="29"/>
      <c r="C46" s="101"/>
    </row>
    <row r="47" spans="2:3" s="21" customFormat="1" x14ac:dyDescent="0.25">
      <c r="B47" s="29"/>
      <c r="C47" s="101"/>
    </row>
    <row r="48" spans="2:3" s="21" customFormat="1" x14ac:dyDescent="0.25">
      <c r="B48" s="29"/>
      <c r="C48" s="101"/>
    </row>
    <row r="49" spans="2:3" s="21" customFormat="1" x14ac:dyDescent="0.25">
      <c r="B49" s="29"/>
      <c r="C49" s="101"/>
    </row>
    <row r="50" spans="2:3" s="21" customFormat="1" x14ac:dyDescent="0.25">
      <c r="B50" s="29"/>
      <c r="C50" s="101"/>
    </row>
    <row r="51" spans="2:3" s="21" customFormat="1" x14ac:dyDescent="0.25">
      <c r="B51" s="29"/>
      <c r="C51" s="101"/>
    </row>
    <row r="52" spans="2:3" s="21" customFormat="1" x14ac:dyDescent="0.25">
      <c r="B52" s="29"/>
      <c r="C52" s="101"/>
    </row>
    <row r="53" spans="2:3" s="21" customFormat="1" x14ac:dyDescent="0.25">
      <c r="B53" s="29"/>
      <c r="C53" s="101"/>
    </row>
    <row r="54" spans="2:3" s="21" customFormat="1" x14ac:dyDescent="0.25">
      <c r="B54" s="29"/>
      <c r="C54" s="101"/>
    </row>
    <row r="55" spans="2:3" s="21" customFormat="1" x14ac:dyDescent="0.25">
      <c r="B55" s="29"/>
      <c r="C55" s="101"/>
    </row>
    <row r="56" spans="2:3" s="21" customFormat="1" x14ac:dyDescent="0.25">
      <c r="B56" s="29"/>
      <c r="C56" s="101"/>
    </row>
    <row r="57" spans="2:3" s="21" customFormat="1" x14ac:dyDescent="0.25">
      <c r="B57" s="29"/>
      <c r="C57" s="101"/>
    </row>
    <row r="58" spans="2:3" s="21" customFormat="1" x14ac:dyDescent="0.25">
      <c r="B58" s="29"/>
      <c r="C58" s="101"/>
    </row>
    <row r="59" spans="2:3" s="21" customFormat="1" x14ac:dyDescent="0.25">
      <c r="B59" s="29"/>
      <c r="C59" s="101"/>
    </row>
    <row r="60" spans="2:3" s="21" customFormat="1" x14ac:dyDescent="0.25">
      <c r="B60" s="29"/>
      <c r="C60" s="101"/>
    </row>
    <row r="61" spans="2:3" s="21" customFormat="1" x14ac:dyDescent="0.25">
      <c r="B61" s="29"/>
      <c r="C61" s="101"/>
    </row>
    <row r="62" spans="2:3" s="21" customFormat="1" x14ac:dyDescent="0.25">
      <c r="B62" s="29"/>
      <c r="C62" s="101"/>
    </row>
    <row r="63" spans="2:3" s="21" customFormat="1" x14ac:dyDescent="0.25">
      <c r="B63" s="29"/>
      <c r="C63" s="101"/>
    </row>
    <row r="64" spans="2:3" s="21" customFormat="1" x14ac:dyDescent="0.25">
      <c r="B64" s="29"/>
      <c r="C64" s="101"/>
    </row>
    <row r="65" spans="2:3" s="21" customFormat="1" x14ac:dyDescent="0.25">
      <c r="B65" s="29"/>
      <c r="C65" s="101"/>
    </row>
    <row r="66" spans="2:3" s="21" customFormat="1" x14ac:dyDescent="0.25">
      <c r="B66" s="29"/>
      <c r="C66" s="101"/>
    </row>
    <row r="67" spans="2:3" s="21" customFormat="1" x14ac:dyDescent="0.25">
      <c r="B67" s="29"/>
      <c r="C67" s="101"/>
    </row>
    <row r="68" spans="2:3" s="21" customFormat="1" x14ac:dyDescent="0.25">
      <c r="B68" s="29"/>
      <c r="C68" s="101"/>
    </row>
    <row r="69" spans="2:3" s="21" customFormat="1" x14ac:dyDescent="0.25">
      <c r="B69" s="29"/>
      <c r="C69" s="101"/>
    </row>
    <row r="70" spans="2:3" s="21" customFormat="1" x14ac:dyDescent="0.25">
      <c r="B70" s="29"/>
      <c r="C70" s="101"/>
    </row>
    <row r="71" spans="2:3" s="21" customFormat="1" x14ac:dyDescent="0.25">
      <c r="B71" s="29"/>
      <c r="C71" s="101"/>
    </row>
    <row r="72" spans="2:3" s="21" customFormat="1" x14ac:dyDescent="0.25">
      <c r="B72" s="29"/>
      <c r="C72" s="101"/>
    </row>
    <row r="73" spans="2:3" s="21" customFormat="1" x14ac:dyDescent="0.25">
      <c r="B73" s="29"/>
      <c r="C73" s="101"/>
    </row>
    <row r="74" spans="2:3" s="21" customFormat="1" x14ac:dyDescent="0.25">
      <c r="B74" s="29"/>
      <c r="C74" s="101"/>
    </row>
    <row r="75" spans="2:3" s="21" customFormat="1" x14ac:dyDescent="0.25">
      <c r="B75" s="29"/>
      <c r="C75" s="101"/>
    </row>
    <row r="76" spans="2:3" s="21" customFormat="1" x14ac:dyDescent="0.25">
      <c r="B76" s="29"/>
      <c r="C76" s="101"/>
    </row>
    <row r="77" spans="2:3" s="21" customFormat="1" x14ac:dyDescent="0.25">
      <c r="B77" s="29"/>
      <c r="C77" s="101"/>
    </row>
    <row r="78" spans="2:3" s="21" customFormat="1" x14ac:dyDescent="0.25">
      <c r="B78" s="29"/>
      <c r="C78" s="101"/>
    </row>
    <row r="79" spans="2:3" s="21" customFormat="1" x14ac:dyDescent="0.25">
      <c r="B79" s="29"/>
      <c r="C79" s="101"/>
    </row>
    <row r="80" spans="2:3" s="21" customFormat="1" x14ac:dyDescent="0.25">
      <c r="B80" s="29"/>
      <c r="C80" s="101"/>
    </row>
    <row r="81" spans="2:3" s="21" customFormat="1" x14ac:dyDescent="0.25">
      <c r="B81" s="29"/>
      <c r="C81" s="101"/>
    </row>
    <row r="82" spans="2:3" s="21" customFormat="1" x14ac:dyDescent="0.25">
      <c r="B82" s="29"/>
      <c r="C82" s="101"/>
    </row>
    <row r="83" spans="2:3" s="21" customFormat="1" x14ac:dyDescent="0.25">
      <c r="B83" s="29"/>
      <c r="C83" s="101"/>
    </row>
    <row r="84" spans="2:3" s="21" customFormat="1" x14ac:dyDescent="0.25">
      <c r="B84" s="29"/>
      <c r="C84" s="101"/>
    </row>
    <row r="85" spans="2:3" s="21" customFormat="1" x14ac:dyDescent="0.25">
      <c r="B85" s="29"/>
      <c r="C85" s="101"/>
    </row>
    <row r="86" spans="2:3" s="21" customFormat="1" x14ac:dyDescent="0.25">
      <c r="B86" s="29"/>
      <c r="C86" s="101"/>
    </row>
    <row r="87" spans="2:3" s="21" customFormat="1" x14ac:dyDescent="0.25">
      <c r="B87" s="29"/>
      <c r="C87" s="101"/>
    </row>
    <row r="88" spans="2:3" s="21" customFormat="1" x14ac:dyDescent="0.25">
      <c r="B88" s="29"/>
      <c r="C88" s="101"/>
    </row>
    <row r="89" spans="2:3" s="21" customFormat="1" x14ac:dyDescent="0.25">
      <c r="B89" s="29"/>
      <c r="C89" s="101"/>
    </row>
    <row r="90" spans="2:3" s="21" customFormat="1" x14ac:dyDescent="0.25">
      <c r="B90" s="29"/>
      <c r="C90" s="101"/>
    </row>
    <row r="91" spans="2:3" s="21" customFormat="1" x14ac:dyDescent="0.25">
      <c r="B91" s="29"/>
      <c r="C91" s="101"/>
    </row>
    <row r="92" spans="2:3" s="21" customFormat="1" x14ac:dyDescent="0.25">
      <c r="B92" s="29"/>
      <c r="C92" s="101"/>
    </row>
    <row r="93" spans="2:3" s="21" customFormat="1" x14ac:dyDescent="0.25">
      <c r="B93" s="29"/>
      <c r="C93" s="101"/>
    </row>
    <row r="94" spans="2:3" s="21" customFormat="1" x14ac:dyDescent="0.25">
      <c r="B94" s="29"/>
      <c r="C94" s="101"/>
    </row>
    <row r="95" spans="2:3" s="21" customFormat="1" x14ac:dyDescent="0.25">
      <c r="B95" s="29"/>
      <c r="C95" s="101"/>
    </row>
    <row r="96" spans="2:3" s="21" customFormat="1" x14ac:dyDescent="0.25">
      <c r="B96" s="29"/>
      <c r="C96" s="101"/>
    </row>
    <row r="97" spans="2:3" s="21" customFormat="1" x14ac:dyDescent="0.25">
      <c r="B97" s="29"/>
      <c r="C97" s="101"/>
    </row>
    <row r="98" spans="2:3" s="21" customFormat="1" x14ac:dyDescent="0.25">
      <c r="B98" s="29"/>
      <c r="C98" s="101"/>
    </row>
    <row r="99" spans="2:3" s="21" customFormat="1" x14ac:dyDescent="0.25">
      <c r="B99" s="29"/>
      <c r="C99" s="101"/>
    </row>
    <row r="100" spans="2:3" s="21" customFormat="1" x14ac:dyDescent="0.25">
      <c r="B100" s="29"/>
      <c r="C100" s="101"/>
    </row>
    <row r="101" spans="2:3" s="21" customFormat="1" x14ac:dyDescent="0.25">
      <c r="B101" s="29"/>
      <c r="C101" s="101"/>
    </row>
    <row r="102" spans="2:3" s="21" customFormat="1" x14ac:dyDescent="0.25">
      <c r="B102" s="29"/>
      <c r="C102" s="101"/>
    </row>
    <row r="103" spans="2:3" s="21" customFormat="1" x14ac:dyDescent="0.25">
      <c r="B103" s="29"/>
      <c r="C103" s="101"/>
    </row>
    <row r="104" spans="2:3" s="21" customFormat="1" x14ac:dyDescent="0.25">
      <c r="B104" s="29"/>
      <c r="C104" s="101"/>
    </row>
    <row r="105" spans="2:3" s="21" customFormat="1" x14ac:dyDescent="0.25">
      <c r="B105" s="29"/>
      <c r="C105" s="101"/>
    </row>
    <row r="106" spans="2:3" s="21" customFormat="1" x14ac:dyDescent="0.25">
      <c r="B106" s="29"/>
      <c r="C106" s="101"/>
    </row>
    <row r="107" spans="2:3" s="21" customFormat="1" x14ac:dyDescent="0.25">
      <c r="B107" s="29"/>
      <c r="C107" s="101"/>
    </row>
    <row r="108" spans="2:3" s="21" customFormat="1" x14ac:dyDescent="0.25">
      <c r="B108" s="29"/>
      <c r="C108" s="101"/>
    </row>
    <row r="109" spans="2:3" s="21" customFormat="1" x14ac:dyDescent="0.25">
      <c r="B109" s="29"/>
      <c r="C109" s="101"/>
    </row>
    <row r="110" spans="2:3" s="21" customFormat="1" x14ac:dyDescent="0.25">
      <c r="B110" s="29"/>
      <c r="C110" s="101"/>
    </row>
    <row r="111" spans="2:3" s="21" customFormat="1" x14ac:dyDescent="0.25">
      <c r="B111" s="29"/>
      <c r="C111" s="101"/>
    </row>
    <row r="112" spans="2:3" s="21" customFormat="1" x14ac:dyDescent="0.25">
      <c r="B112" s="29"/>
      <c r="C112" s="101"/>
    </row>
    <row r="113" spans="2:3" s="21" customFormat="1" x14ac:dyDescent="0.25">
      <c r="B113" s="29"/>
      <c r="C113" s="101"/>
    </row>
    <row r="114" spans="2:3" s="21" customFormat="1" x14ac:dyDescent="0.25">
      <c r="B114" s="29"/>
      <c r="C114" s="101"/>
    </row>
    <row r="115" spans="2:3" s="21" customFormat="1" x14ac:dyDescent="0.25">
      <c r="B115" s="29"/>
      <c r="C115" s="101"/>
    </row>
    <row r="116" spans="2:3" s="21" customFormat="1" x14ac:dyDescent="0.25">
      <c r="B116" s="29"/>
      <c r="C116" s="101"/>
    </row>
    <row r="117" spans="2:3" s="21" customFormat="1" x14ac:dyDescent="0.25">
      <c r="B117" s="29"/>
      <c r="C117" s="101"/>
    </row>
    <row r="118" spans="2:3" s="21" customFormat="1" x14ac:dyDescent="0.25">
      <c r="B118" s="29"/>
      <c r="C118" s="101"/>
    </row>
    <row r="119" spans="2:3" s="21" customFormat="1" x14ac:dyDescent="0.25">
      <c r="B119" s="29"/>
      <c r="C119" s="101"/>
    </row>
    <row r="120" spans="2:3" s="21" customFormat="1" x14ac:dyDescent="0.25">
      <c r="B120" s="29"/>
      <c r="C120" s="101"/>
    </row>
    <row r="121" spans="2:3" s="21" customFormat="1" x14ac:dyDescent="0.25">
      <c r="B121" s="29"/>
      <c r="C121" s="101"/>
    </row>
    <row r="122" spans="2:3" s="21" customFormat="1" x14ac:dyDescent="0.25">
      <c r="B122" s="29"/>
      <c r="C122" s="101"/>
    </row>
    <row r="123" spans="2:3" s="21" customFormat="1" x14ac:dyDescent="0.25">
      <c r="B123" s="29"/>
      <c r="C123" s="101"/>
    </row>
    <row r="124" spans="2:3" s="21" customFormat="1" x14ac:dyDescent="0.25">
      <c r="B124" s="29"/>
      <c r="C124" s="101"/>
    </row>
    <row r="125" spans="2:3" s="21" customFormat="1" x14ac:dyDescent="0.25">
      <c r="B125" s="29"/>
      <c r="C125" s="101"/>
    </row>
    <row r="126" spans="2:3" s="21" customFormat="1" x14ac:dyDescent="0.25">
      <c r="B126" s="29"/>
      <c r="C126" s="101"/>
    </row>
    <row r="127" spans="2:3" s="21" customFormat="1" x14ac:dyDescent="0.25">
      <c r="B127" s="29"/>
      <c r="C127" s="101"/>
    </row>
    <row r="128" spans="2:3" s="21" customFormat="1" x14ac:dyDescent="0.25">
      <c r="B128" s="29"/>
      <c r="C128" s="101"/>
    </row>
    <row r="129" spans="2:3" s="21" customFormat="1" x14ac:dyDescent="0.25">
      <c r="B129" s="29"/>
      <c r="C129" s="101"/>
    </row>
    <row r="130" spans="2:3" s="21" customFormat="1" x14ac:dyDescent="0.25">
      <c r="B130" s="29"/>
      <c r="C130" s="101"/>
    </row>
    <row r="131" spans="2:3" s="21" customFormat="1" x14ac:dyDescent="0.25">
      <c r="B131" s="29"/>
      <c r="C131" s="101"/>
    </row>
    <row r="132" spans="2:3" s="21" customFormat="1" x14ac:dyDescent="0.25">
      <c r="B132" s="29"/>
      <c r="C132" s="101"/>
    </row>
    <row r="133" spans="2:3" s="21" customFormat="1" x14ac:dyDescent="0.25">
      <c r="B133" s="29"/>
      <c r="C133" s="101"/>
    </row>
    <row r="134" spans="2:3" s="21" customFormat="1" x14ac:dyDescent="0.25">
      <c r="B134" s="29"/>
      <c r="C134" s="101"/>
    </row>
    <row r="135" spans="2:3" s="21" customFormat="1" x14ac:dyDescent="0.25">
      <c r="B135" s="29"/>
      <c r="C135" s="101"/>
    </row>
    <row r="136" spans="2:3" s="21" customFormat="1" x14ac:dyDescent="0.25">
      <c r="B136" s="29"/>
      <c r="C136" s="101"/>
    </row>
    <row r="137" spans="2:3" s="21" customFormat="1" x14ac:dyDescent="0.25">
      <c r="B137" s="29"/>
      <c r="C137" s="101"/>
    </row>
    <row r="138" spans="2:3" s="21" customFormat="1" x14ac:dyDescent="0.25">
      <c r="B138" s="29"/>
      <c r="C138" s="101"/>
    </row>
    <row r="139" spans="2:3" s="21" customFormat="1" x14ac:dyDescent="0.25">
      <c r="B139" s="29"/>
      <c r="C139" s="101"/>
    </row>
    <row r="140" spans="2:3" s="21" customFormat="1" x14ac:dyDescent="0.25">
      <c r="B140" s="29"/>
      <c r="C140" s="101"/>
    </row>
    <row r="141" spans="2:3" s="21" customFormat="1" x14ac:dyDescent="0.25">
      <c r="B141" s="29"/>
      <c r="C141" s="101"/>
    </row>
    <row r="142" spans="2:3" s="21" customFormat="1" x14ac:dyDescent="0.25">
      <c r="B142" s="29"/>
      <c r="C142" s="101"/>
    </row>
    <row r="143" spans="2:3" s="21" customFormat="1" x14ac:dyDescent="0.25">
      <c r="B143" s="29"/>
      <c r="C143" s="101"/>
    </row>
    <row r="144" spans="2:3" s="21" customFormat="1" x14ac:dyDescent="0.25">
      <c r="B144" s="29"/>
      <c r="C144" s="101"/>
    </row>
    <row r="145" spans="2:3" s="21" customFormat="1" x14ac:dyDescent="0.25">
      <c r="B145" s="29"/>
      <c r="C145" s="101"/>
    </row>
    <row r="146" spans="2:3" s="21" customFormat="1" x14ac:dyDescent="0.25">
      <c r="B146" s="29"/>
      <c r="C146" s="101"/>
    </row>
    <row r="147" spans="2:3" s="21" customFormat="1" x14ac:dyDescent="0.25">
      <c r="B147" s="29"/>
      <c r="C147" s="101"/>
    </row>
    <row r="148" spans="2:3" s="21" customFormat="1" x14ac:dyDescent="0.25">
      <c r="B148" s="29"/>
      <c r="C148" s="101"/>
    </row>
    <row r="149" spans="2:3" s="21" customFormat="1" x14ac:dyDescent="0.25">
      <c r="B149" s="29"/>
      <c r="C149" s="101"/>
    </row>
    <row r="150" spans="2:3" s="21" customFormat="1" x14ac:dyDescent="0.25">
      <c r="B150" s="29"/>
      <c r="C150" s="101"/>
    </row>
    <row r="151" spans="2:3" s="21" customFormat="1" x14ac:dyDescent="0.25">
      <c r="B151" s="29"/>
      <c r="C151" s="101"/>
    </row>
    <row r="152" spans="2:3" s="21" customFormat="1" x14ac:dyDescent="0.25">
      <c r="B152" s="29"/>
      <c r="C152" s="101"/>
    </row>
    <row r="153" spans="2:3" s="21" customFormat="1" x14ac:dyDescent="0.25">
      <c r="B153" s="29"/>
      <c r="C153" s="101"/>
    </row>
    <row r="154" spans="2:3" s="21" customFormat="1" x14ac:dyDescent="0.25">
      <c r="B154" s="29"/>
      <c r="C154" s="101"/>
    </row>
    <row r="155" spans="2:3" s="21" customFormat="1" x14ac:dyDescent="0.25">
      <c r="B155" s="29"/>
      <c r="C155" s="101"/>
    </row>
    <row r="156" spans="2:3" s="21" customFormat="1" x14ac:dyDescent="0.25">
      <c r="B156" s="29"/>
      <c r="C156" s="101"/>
    </row>
    <row r="157" spans="2:3" s="21" customFormat="1" x14ac:dyDescent="0.25">
      <c r="B157" s="29"/>
      <c r="C157" s="101"/>
    </row>
    <row r="158" spans="2:3" s="21" customFormat="1" x14ac:dyDescent="0.25">
      <c r="B158" s="29"/>
      <c r="C158" s="101"/>
    </row>
    <row r="159" spans="2:3" s="21" customFormat="1" x14ac:dyDescent="0.25">
      <c r="B159" s="29"/>
      <c r="C159" s="101"/>
    </row>
    <row r="160" spans="2:3" s="21" customFormat="1" x14ac:dyDescent="0.25">
      <c r="B160" s="29"/>
      <c r="C160" s="101"/>
    </row>
    <row r="161" spans="2:3" s="21" customFormat="1" x14ac:dyDescent="0.25">
      <c r="B161" s="29"/>
      <c r="C161" s="101"/>
    </row>
    <row r="162" spans="2:3" s="21" customFormat="1" x14ac:dyDescent="0.25">
      <c r="B162" s="29"/>
      <c r="C162" s="101"/>
    </row>
    <row r="163" spans="2:3" s="21" customFormat="1" x14ac:dyDescent="0.25">
      <c r="B163" s="29"/>
      <c r="C163" s="101"/>
    </row>
    <row r="164" spans="2:3" s="21" customFormat="1" x14ac:dyDescent="0.25">
      <c r="B164" s="29"/>
      <c r="C164" s="101"/>
    </row>
    <row r="165" spans="2:3" s="21" customFormat="1" x14ac:dyDescent="0.25">
      <c r="B165" s="29"/>
      <c r="C165" s="101"/>
    </row>
    <row r="166" spans="2:3" s="21" customFormat="1" x14ac:dyDescent="0.25">
      <c r="B166" s="29"/>
      <c r="C166" s="101"/>
    </row>
    <row r="167" spans="2:3" s="21" customFormat="1" x14ac:dyDescent="0.25">
      <c r="B167" s="29"/>
      <c r="C167" s="101"/>
    </row>
    <row r="168" spans="2:3" s="21" customFormat="1" x14ac:dyDescent="0.25">
      <c r="B168" s="29"/>
      <c r="C168" s="101"/>
    </row>
    <row r="169" spans="2:3" s="21" customFormat="1" x14ac:dyDescent="0.25">
      <c r="B169" s="29"/>
      <c r="C169" s="101"/>
    </row>
    <row r="170" spans="2:3" s="21" customFormat="1" x14ac:dyDescent="0.25">
      <c r="B170" s="29"/>
      <c r="C170" s="101"/>
    </row>
    <row r="171" spans="2:3" s="21" customFormat="1" x14ac:dyDescent="0.25">
      <c r="B171" s="29"/>
      <c r="C171" s="101"/>
    </row>
    <row r="172" spans="2:3" s="21" customFormat="1" x14ac:dyDescent="0.25">
      <c r="B172" s="29"/>
      <c r="C172" s="101"/>
    </row>
    <row r="173" spans="2:3" s="21" customFormat="1" x14ac:dyDescent="0.25">
      <c r="B173" s="29"/>
      <c r="C173" s="101"/>
    </row>
    <row r="174" spans="2:3" s="21" customFormat="1" x14ac:dyDescent="0.25">
      <c r="B174" s="29"/>
      <c r="C174" s="101"/>
    </row>
    <row r="175" spans="2:3" s="21" customFormat="1" x14ac:dyDescent="0.25">
      <c r="B175" s="29"/>
      <c r="C175" s="101"/>
    </row>
    <row r="176" spans="2:3" s="21" customFormat="1" x14ac:dyDescent="0.25">
      <c r="B176" s="29"/>
      <c r="C176" s="101"/>
    </row>
    <row r="177" spans="2:3" s="21" customFormat="1" x14ac:dyDescent="0.25">
      <c r="B177" s="29"/>
      <c r="C177" s="101"/>
    </row>
    <row r="178" spans="2:3" s="21" customFormat="1" x14ac:dyDescent="0.25">
      <c r="B178" s="29"/>
      <c r="C178" s="101"/>
    </row>
    <row r="179" spans="2:3" s="21" customFormat="1" x14ac:dyDescent="0.25">
      <c r="B179" s="29"/>
      <c r="C179" s="101"/>
    </row>
    <row r="180" spans="2:3" s="21" customFormat="1" x14ac:dyDescent="0.25">
      <c r="B180" s="29"/>
      <c r="C180" s="101"/>
    </row>
    <row r="181" spans="2:3" s="21" customFormat="1" x14ac:dyDescent="0.25">
      <c r="B181" s="29"/>
      <c r="C181" s="101"/>
    </row>
    <row r="182" spans="2:3" s="21" customFormat="1" x14ac:dyDescent="0.25">
      <c r="B182" s="29"/>
      <c r="C182" s="101"/>
    </row>
    <row r="183" spans="2:3" s="21" customFormat="1" x14ac:dyDescent="0.25">
      <c r="B183" s="29"/>
      <c r="C183" s="101"/>
    </row>
    <row r="184" spans="2:3" s="21" customFormat="1" x14ac:dyDescent="0.25">
      <c r="B184" s="29"/>
      <c r="C184" s="101"/>
    </row>
    <row r="185" spans="2:3" s="21" customFormat="1" x14ac:dyDescent="0.25">
      <c r="B185" s="29"/>
      <c r="C185" s="101"/>
    </row>
    <row r="186" spans="2:3" s="21" customFormat="1" x14ac:dyDescent="0.25">
      <c r="B186" s="29"/>
      <c r="C186" s="101"/>
    </row>
    <row r="187" spans="2:3" s="21" customFormat="1" x14ac:dyDescent="0.25">
      <c r="B187" s="29"/>
      <c r="C187" s="101"/>
    </row>
    <row r="188" spans="2:3" s="21" customFormat="1" x14ac:dyDescent="0.25">
      <c r="B188" s="29"/>
      <c r="C188" s="101"/>
    </row>
    <row r="189" spans="2:3" s="21" customFormat="1" x14ac:dyDescent="0.25">
      <c r="B189" s="29"/>
      <c r="C189" s="101"/>
    </row>
    <row r="190" spans="2:3" s="21" customFormat="1" x14ac:dyDescent="0.25">
      <c r="B190" s="29"/>
      <c r="C190" s="101"/>
    </row>
    <row r="191" spans="2:3" s="21" customFormat="1" x14ac:dyDescent="0.25">
      <c r="B191" s="29"/>
      <c r="C191" s="101"/>
    </row>
    <row r="192" spans="2:3" s="21" customFormat="1" x14ac:dyDescent="0.25">
      <c r="B192" s="29"/>
      <c r="C192" s="101"/>
    </row>
    <row r="193" spans="2:3" s="21" customFormat="1" x14ac:dyDescent="0.25">
      <c r="B193" s="29"/>
      <c r="C193" s="101"/>
    </row>
    <row r="194" spans="2:3" s="21" customFormat="1" x14ac:dyDescent="0.25">
      <c r="B194" s="29"/>
      <c r="C194" s="101"/>
    </row>
    <row r="195" spans="2:3" s="21" customFormat="1" x14ac:dyDescent="0.25">
      <c r="B195" s="29"/>
      <c r="C195" s="101"/>
    </row>
    <row r="196" spans="2:3" s="21" customFormat="1" x14ac:dyDescent="0.25">
      <c r="B196" s="29"/>
      <c r="C196" s="101"/>
    </row>
    <row r="197" spans="2:3" s="21" customFormat="1" x14ac:dyDescent="0.25">
      <c r="B197" s="29"/>
      <c r="C197" s="101"/>
    </row>
    <row r="198" spans="2:3" s="21" customFormat="1" x14ac:dyDescent="0.25">
      <c r="B198" s="29"/>
      <c r="C198" s="101"/>
    </row>
    <row r="199" spans="2:3" s="21" customFormat="1" x14ac:dyDescent="0.25">
      <c r="B199" s="29"/>
      <c r="C199" s="101"/>
    </row>
    <row r="200" spans="2:3" s="21" customFormat="1" x14ac:dyDescent="0.25">
      <c r="B200" s="29"/>
      <c r="C200" s="101"/>
    </row>
    <row r="201" spans="2:3" s="21" customFormat="1" x14ac:dyDescent="0.25">
      <c r="B201" s="29"/>
      <c r="C201" s="101"/>
    </row>
    <row r="202" spans="2:3" s="21" customFormat="1" x14ac:dyDescent="0.25">
      <c r="B202" s="29"/>
      <c r="C202" s="101"/>
    </row>
    <row r="203" spans="2:3" s="21" customFormat="1" x14ac:dyDescent="0.25">
      <c r="B203" s="29"/>
      <c r="C203" s="101"/>
    </row>
    <row r="204" spans="2:3" s="21" customFormat="1" x14ac:dyDescent="0.25">
      <c r="B204" s="29"/>
      <c r="C204" s="101"/>
    </row>
    <row r="205" spans="2:3" s="21" customFormat="1" x14ac:dyDescent="0.25">
      <c r="B205" s="29"/>
      <c r="C205" s="101"/>
    </row>
    <row r="206" spans="2:3" s="21" customFormat="1" x14ac:dyDescent="0.25">
      <c r="B206" s="29"/>
      <c r="C206" s="101"/>
    </row>
    <row r="207" spans="2:3" s="21" customFormat="1" x14ac:dyDescent="0.25">
      <c r="B207" s="29"/>
      <c r="C207" s="101"/>
    </row>
    <row r="208" spans="2:3" s="21" customFormat="1" x14ac:dyDescent="0.25">
      <c r="B208" s="29"/>
      <c r="C208" s="101"/>
    </row>
    <row r="209" spans="2:3" s="21" customFormat="1" x14ac:dyDescent="0.25">
      <c r="B209" s="29"/>
      <c r="C209" s="101"/>
    </row>
    <row r="210" spans="2:3" s="21" customFormat="1" x14ac:dyDescent="0.25">
      <c r="B210" s="29"/>
      <c r="C210" s="101"/>
    </row>
    <row r="211" spans="2:3" s="21" customFormat="1" x14ac:dyDescent="0.25">
      <c r="B211" s="29"/>
      <c r="C211" s="101"/>
    </row>
    <row r="212" spans="2:3" s="21" customFormat="1" x14ac:dyDescent="0.25">
      <c r="B212" s="29"/>
      <c r="C212" s="101"/>
    </row>
    <row r="213" spans="2:3" s="21" customFormat="1" x14ac:dyDescent="0.25">
      <c r="B213" s="29"/>
      <c r="C213" s="101"/>
    </row>
    <row r="214" spans="2:3" s="21" customFormat="1" x14ac:dyDescent="0.25">
      <c r="B214" s="29"/>
      <c r="C214" s="101"/>
    </row>
    <row r="215" spans="2:3" s="21" customFormat="1" x14ac:dyDescent="0.25">
      <c r="B215" s="29"/>
      <c r="C215" s="101"/>
    </row>
    <row r="216" spans="2:3" s="21" customFormat="1" x14ac:dyDescent="0.25">
      <c r="B216" s="29"/>
      <c r="C216" s="101"/>
    </row>
    <row r="217" spans="2:3" s="21" customFormat="1" x14ac:dyDescent="0.25">
      <c r="B217" s="29"/>
      <c r="C217" s="101"/>
    </row>
    <row r="218" spans="2:3" s="21" customFormat="1" x14ac:dyDescent="0.25">
      <c r="B218" s="29"/>
      <c r="C218" s="101"/>
    </row>
    <row r="219" spans="2:3" s="21" customFormat="1" x14ac:dyDescent="0.25">
      <c r="B219" s="29"/>
      <c r="C219" s="101"/>
    </row>
    <row r="220" spans="2:3" s="21" customFormat="1" x14ac:dyDescent="0.25">
      <c r="B220" s="29"/>
      <c r="C220" s="101"/>
    </row>
    <row r="221" spans="2:3" s="21" customFormat="1" x14ac:dyDescent="0.25">
      <c r="B221" s="29"/>
      <c r="C221" s="101"/>
    </row>
    <row r="222" spans="2:3" s="21" customFormat="1" x14ac:dyDescent="0.25">
      <c r="B222" s="29"/>
      <c r="C222" s="101"/>
    </row>
    <row r="223" spans="2:3" s="21" customFormat="1" x14ac:dyDescent="0.25">
      <c r="B223" s="29"/>
      <c r="C223" s="101"/>
    </row>
    <row r="224" spans="2:3" s="21" customFormat="1" x14ac:dyDescent="0.25">
      <c r="B224" s="29"/>
      <c r="C224" s="101"/>
    </row>
    <row r="225" spans="2:4" s="21" customFormat="1" x14ac:dyDescent="0.25">
      <c r="B225" s="29"/>
      <c r="C225" s="101"/>
    </row>
    <row r="226" spans="2:4" s="21" customFormat="1" x14ac:dyDescent="0.25">
      <c r="B226" s="29"/>
      <c r="C226" s="101"/>
    </row>
    <row r="227" spans="2:4" s="21" customFormat="1" x14ac:dyDescent="0.25">
      <c r="B227" s="29"/>
      <c r="C227" s="101"/>
    </row>
    <row r="228" spans="2:4" s="21" customFormat="1" x14ac:dyDescent="0.25">
      <c r="B228" s="29"/>
      <c r="C228" s="101"/>
    </row>
    <row r="229" spans="2:4" s="21" customFormat="1" x14ac:dyDescent="0.25">
      <c r="B229" s="29"/>
      <c r="C229" s="101"/>
    </row>
    <row r="230" spans="2:4" s="21" customFormat="1" x14ac:dyDescent="0.25">
      <c r="B230" s="29"/>
      <c r="C230" s="101"/>
    </row>
    <row r="231" spans="2:4" s="21" customFormat="1" x14ac:dyDescent="0.25">
      <c r="B231" s="29"/>
      <c r="C231" s="101"/>
    </row>
    <row r="232" spans="2:4" s="21" customFormat="1" x14ac:dyDescent="0.25">
      <c r="B232" s="29"/>
      <c r="C232" s="101"/>
    </row>
    <row r="233" spans="2:4" s="21" customFormat="1" x14ac:dyDescent="0.25">
      <c r="B233" s="29"/>
      <c r="C233" s="101"/>
    </row>
    <row r="234" spans="2:4" s="21" customFormat="1" x14ac:dyDescent="0.25">
      <c r="B234" s="29"/>
      <c r="C234" s="101"/>
    </row>
    <row r="235" spans="2:4" s="21" customFormat="1" x14ac:dyDescent="0.25">
      <c r="B235" s="29"/>
      <c r="C235" s="101"/>
    </row>
    <row r="236" spans="2:4" s="21" customFormat="1" x14ac:dyDescent="0.25">
      <c r="B236" s="29"/>
      <c r="C236" s="101"/>
    </row>
    <row r="237" spans="2:4" s="21" customFormat="1" x14ac:dyDescent="0.25">
      <c r="B237" s="29"/>
      <c r="C237" s="101"/>
    </row>
    <row r="238" spans="2:4" s="21" customFormat="1" x14ac:dyDescent="0.25">
      <c r="B238" s="30"/>
      <c r="C238" s="102"/>
      <c r="D238" s="1"/>
    </row>
    <row r="239" spans="2:4" s="21" customFormat="1" x14ac:dyDescent="0.25">
      <c r="B239" s="30"/>
      <c r="C239" s="102"/>
      <c r="D239" s="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472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112" customWidth="1"/>
    <col min="4" max="4" width="22" style="16" customWidth="1"/>
    <col min="5" max="5" width="16.21875" style="34" customWidth="1"/>
    <col min="6" max="16384" width="9.109375" style="1"/>
  </cols>
  <sheetData>
    <row r="1" spans="1:6" ht="36.6" customHeight="1" x14ac:dyDescent="0.25">
      <c r="A1" s="61"/>
      <c r="B1" s="61"/>
      <c r="C1" s="127" t="s">
        <v>138</v>
      </c>
      <c r="D1" s="127"/>
      <c r="E1" s="127"/>
      <c r="F1" s="62"/>
    </row>
    <row r="2" spans="1:6" ht="13.8" x14ac:dyDescent="0.25">
      <c r="B2" s="24" t="s">
        <v>14</v>
      </c>
      <c r="C2" s="113">
        <f>C17-C18</f>
        <v>9146.5015999999996</v>
      </c>
      <c r="D2" s="117"/>
      <c r="E2" s="31"/>
    </row>
    <row r="3" spans="1:6" x14ac:dyDescent="0.25">
      <c r="B3" s="25"/>
      <c r="C3" s="107"/>
      <c r="D3" s="22"/>
      <c r="E3" s="32"/>
    </row>
    <row r="4" spans="1:6" s="67" customFormat="1" ht="36.6" customHeight="1" x14ac:dyDescent="0.3">
      <c r="B4" s="114" t="s">
        <v>0</v>
      </c>
      <c r="C4" s="115" t="s">
        <v>1</v>
      </c>
      <c r="D4" s="118" t="s">
        <v>2</v>
      </c>
      <c r="E4" s="116" t="s">
        <v>15</v>
      </c>
    </row>
    <row r="5" spans="1:6" s="91" customFormat="1" ht="14.4" x14ac:dyDescent="0.3">
      <c r="B5" s="92" t="s">
        <v>44</v>
      </c>
      <c r="C5" s="108"/>
      <c r="D5" s="119"/>
      <c r="E5" s="93"/>
    </row>
    <row r="6" spans="1:6" s="21" customFormat="1" x14ac:dyDescent="0.25">
      <c r="B6" s="103" t="s">
        <v>118</v>
      </c>
      <c r="C6" s="109">
        <v>50</v>
      </c>
      <c r="D6" s="36" t="s">
        <v>141</v>
      </c>
      <c r="E6" s="33" t="s">
        <v>128</v>
      </c>
    </row>
    <row r="7" spans="1:6" s="21" customFormat="1" x14ac:dyDescent="0.25">
      <c r="B7" s="5" t="s">
        <v>119</v>
      </c>
      <c r="C7" s="110">
        <v>3000</v>
      </c>
      <c r="D7" s="36" t="s">
        <v>141</v>
      </c>
      <c r="E7" s="33" t="s">
        <v>45</v>
      </c>
    </row>
    <row r="8" spans="1:6" s="21" customFormat="1" x14ac:dyDescent="0.25">
      <c r="B8" s="5" t="s">
        <v>120</v>
      </c>
      <c r="C8" s="109">
        <v>78.239999999999995</v>
      </c>
      <c r="D8" s="36" t="s">
        <v>141</v>
      </c>
      <c r="E8" s="33" t="s">
        <v>129</v>
      </c>
    </row>
    <row r="9" spans="1:6" s="21" customFormat="1" x14ac:dyDescent="0.25">
      <c r="B9" s="103" t="s">
        <v>121</v>
      </c>
      <c r="C9" s="109">
        <v>1000</v>
      </c>
      <c r="D9" s="36" t="s">
        <v>141</v>
      </c>
      <c r="E9" s="33" t="s">
        <v>130</v>
      </c>
    </row>
    <row r="10" spans="1:6" s="21" customFormat="1" x14ac:dyDescent="0.25">
      <c r="B10" s="103" t="s">
        <v>122</v>
      </c>
      <c r="C10" s="109">
        <v>200</v>
      </c>
      <c r="D10" s="36" t="s">
        <v>141</v>
      </c>
      <c r="E10" s="33" t="s">
        <v>127</v>
      </c>
    </row>
    <row r="11" spans="1:6" s="21" customFormat="1" x14ac:dyDescent="0.25">
      <c r="B11" s="103" t="s">
        <v>123</v>
      </c>
      <c r="C11" s="109">
        <v>1000</v>
      </c>
      <c r="D11" s="36" t="s">
        <v>141</v>
      </c>
      <c r="E11" s="33" t="s">
        <v>131</v>
      </c>
    </row>
    <row r="12" spans="1:6" s="21" customFormat="1" x14ac:dyDescent="0.25">
      <c r="B12" s="103" t="s">
        <v>124</v>
      </c>
      <c r="C12" s="109">
        <v>1000</v>
      </c>
      <c r="D12" s="36" t="s">
        <v>141</v>
      </c>
      <c r="E12" s="33" t="s">
        <v>117</v>
      </c>
    </row>
    <row r="13" spans="1:6" s="21" customFormat="1" x14ac:dyDescent="0.25">
      <c r="B13" s="103" t="s">
        <v>125</v>
      </c>
      <c r="C13" s="109">
        <v>50</v>
      </c>
      <c r="D13" s="36" t="s">
        <v>141</v>
      </c>
      <c r="E13" s="33" t="s">
        <v>53</v>
      </c>
    </row>
    <row r="14" spans="1:6" s="21" customFormat="1" x14ac:dyDescent="0.25">
      <c r="B14" s="103" t="s">
        <v>125</v>
      </c>
      <c r="C14" s="109">
        <v>50</v>
      </c>
      <c r="D14" s="36" t="s">
        <v>141</v>
      </c>
      <c r="E14" s="33" t="s">
        <v>53</v>
      </c>
    </row>
    <row r="15" spans="1:6" s="21" customFormat="1" x14ac:dyDescent="0.25">
      <c r="B15" s="103" t="s">
        <v>125</v>
      </c>
      <c r="C15" s="109">
        <v>50</v>
      </c>
      <c r="D15" s="36" t="s">
        <v>141</v>
      </c>
      <c r="E15" s="33" t="s">
        <v>53</v>
      </c>
    </row>
    <row r="16" spans="1:6" s="21" customFormat="1" x14ac:dyDescent="0.25">
      <c r="B16" s="103" t="s">
        <v>126</v>
      </c>
      <c r="C16" s="109">
        <v>3000</v>
      </c>
      <c r="D16" s="15" t="s">
        <v>141</v>
      </c>
      <c r="E16" s="33" t="s">
        <v>55</v>
      </c>
    </row>
    <row r="17" spans="2:5" x14ac:dyDescent="0.25">
      <c r="B17" s="23" t="s">
        <v>10</v>
      </c>
      <c r="C17" s="35">
        <f>SUM(C6:C16)</f>
        <v>9478.24</v>
      </c>
      <c r="E17" s="1"/>
    </row>
    <row r="18" spans="2:5" s="65" customFormat="1" ht="11.4" x14ac:dyDescent="0.2">
      <c r="B18" s="104" t="s">
        <v>140</v>
      </c>
      <c r="C18" s="105">
        <f>C17*0.035</f>
        <v>331.73840000000001</v>
      </c>
      <c r="D18" s="106"/>
    </row>
    <row r="19" spans="2:5" s="21" customFormat="1" x14ac:dyDescent="0.25">
      <c r="B19" s="19"/>
      <c r="C19" s="111"/>
      <c r="D19" s="22"/>
      <c r="E19" s="32"/>
    </row>
    <row r="20" spans="2:5" s="21" customFormat="1" x14ac:dyDescent="0.25">
      <c r="B20" s="19"/>
      <c r="C20" s="111"/>
      <c r="D20" s="22"/>
      <c r="E20" s="32"/>
    </row>
    <row r="21" spans="2:5" s="21" customFormat="1" x14ac:dyDescent="0.25">
      <c r="B21" s="19"/>
      <c r="C21" s="111"/>
      <c r="D21" s="22"/>
      <c r="E21" s="32"/>
    </row>
    <row r="22" spans="2:5" s="21" customFormat="1" x14ac:dyDescent="0.25">
      <c r="B22" s="19"/>
      <c r="C22" s="111"/>
      <c r="D22" s="22"/>
      <c r="E22" s="32"/>
    </row>
    <row r="23" spans="2:5" s="21" customFormat="1" x14ac:dyDescent="0.25">
      <c r="B23" s="19"/>
      <c r="C23" s="111"/>
      <c r="D23" s="22"/>
      <c r="E23" s="32"/>
    </row>
    <row r="24" spans="2:5" s="21" customFormat="1" x14ac:dyDescent="0.25">
      <c r="B24" s="19"/>
      <c r="C24" s="111"/>
      <c r="D24" s="22"/>
      <c r="E24" s="32"/>
    </row>
    <row r="25" spans="2:5" s="21" customFormat="1" x14ac:dyDescent="0.25">
      <c r="B25" s="19"/>
      <c r="C25" s="111"/>
      <c r="D25" s="22"/>
      <c r="E25" s="32"/>
    </row>
    <row r="26" spans="2:5" s="21" customFormat="1" x14ac:dyDescent="0.25">
      <c r="B26" s="19"/>
      <c r="C26" s="111"/>
      <c r="D26" s="22"/>
      <c r="E26" s="32"/>
    </row>
    <row r="27" spans="2:5" s="21" customFormat="1" x14ac:dyDescent="0.25">
      <c r="B27" s="19"/>
      <c r="C27" s="111"/>
      <c r="D27" s="22"/>
      <c r="E27" s="32"/>
    </row>
    <row r="28" spans="2:5" s="21" customFormat="1" x14ac:dyDescent="0.25">
      <c r="B28" s="19"/>
      <c r="C28" s="111"/>
      <c r="D28" s="22"/>
      <c r="E28" s="32"/>
    </row>
    <row r="29" spans="2:5" s="21" customFormat="1" x14ac:dyDescent="0.25">
      <c r="B29" s="19"/>
      <c r="C29" s="111"/>
      <c r="D29" s="22"/>
      <c r="E29" s="32"/>
    </row>
    <row r="30" spans="2:5" s="21" customFormat="1" x14ac:dyDescent="0.25">
      <c r="B30" s="19"/>
      <c r="C30" s="111"/>
      <c r="D30" s="22"/>
      <c r="E30" s="32"/>
    </row>
    <row r="31" spans="2:5" s="21" customFormat="1" x14ac:dyDescent="0.25">
      <c r="B31" s="19"/>
      <c r="C31" s="111"/>
      <c r="D31" s="22"/>
      <c r="E31" s="32"/>
    </row>
    <row r="32" spans="2:5" s="21" customFormat="1" x14ac:dyDescent="0.25">
      <c r="B32" s="19"/>
      <c r="C32" s="111"/>
      <c r="D32" s="22"/>
      <c r="E32" s="32"/>
    </row>
    <row r="33" spans="2:5" s="21" customFormat="1" x14ac:dyDescent="0.25">
      <c r="B33" s="19"/>
      <c r="C33" s="111"/>
      <c r="D33" s="22"/>
      <c r="E33" s="32"/>
    </row>
    <row r="34" spans="2:5" s="21" customFormat="1" x14ac:dyDescent="0.25">
      <c r="B34" s="19"/>
      <c r="C34" s="111"/>
      <c r="D34" s="22"/>
      <c r="E34" s="32"/>
    </row>
    <row r="35" spans="2:5" s="21" customFormat="1" x14ac:dyDescent="0.25">
      <c r="B35" s="19"/>
      <c r="C35" s="111"/>
      <c r="D35" s="22"/>
      <c r="E35" s="32"/>
    </row>
    <row r="36" spans="2:5" s="21" customFormat="1" x14ac:dyDescent="0.25">
      <c r="B36" s="19"/>
      <c r="C36" s="111"/>
      <c r="D36" s="22"/>
      <c r="E36" s="32"/>
    </row>
    <row r="37" spans="2:5" s="21" customFormat="1" x14ac:dyDescent="0.25">
      <c r="B37" s="19"/>
      <c r="C37" s="111"/>
      <c r="D37" s="22"/>
      <c r="E37" s="32"/>
    </row>
    <row r="38" spans="2:5" s="21" customFormat="1" x14ac:dyDescent="0.25">
      <c r="B38" s="19"/>
      <c r="C38" s="111"/>
      <c r="D38" s="22"/>
      <c r="E38" s="32"/>
    </row>
    <row r="39" spans="2:5" s="21" customFormat="1" x14ac:dyDescent="0.25">
      <c r="B39" s="19"/>
      <c r="C39" s="111"/>
      <c r="D39" s="22"/>
      <c r="E39" s="32"/>
    </row>
    <row r="40" spans="2:5" s="21" customFormat="1" x14ac:dyDescent="0.25">
      <c r="B40" s="19"/>
      <c r="C40" s="111"/>
      <c r="D40" s="22"/>
      <c r="E40" s="32"/>
    </row>
    <row r="41" spans="2:5" s="21" customFormat="1" x14ac:dyDescent="0.25">
      <c r="B41" s="19"/>
      <c r="C41" s="111"/>
      <c r="D41" s="22"/>
      <c r="E41" s="32"/>
    </row>
    <row r="42" spans="2:5" s="21" customFormat="1" x14ac:dyDescent="0.25">
      <c r="B42" s="19"/>
      <c r="C42" s="111"/>
      <c r="D42" s="22"/>
      <c r="E42" s="32"/>
    </row>
    <row r="43" spans="2:5" s="21" customFormat="1" x14ac:dyDescent="0.25">
      <c r="B43" s="19"/>
      <c r="C43" s="111"/>
      <c r="D43" s="22"/>
      <c r="E43" s="32"/>
    </row>
    <row r="44" spans="2:5" s="21" customFormat="1" x14ac:dyDescent="0.25">
      <c r="B44" s="19"/>
      <c r="C44" s="111"/>
      <c r="D44" s="22"/>
      <c r="E44" s="32"/>
    </row>
    <row r="45" spans="2:5" s="21" customFormat="1" x14ac:dyDescent="0.25">
      <c r="B45" s="19"/>
      <c r="C45" s="111"/>
      <c r="D45" s="22"/>
      <c r="E45" s="32"/>
    </row>
    <row r="46" spans="2:5" s="21" customFormat="1" x14ac:dyDescent="0.25">
      <c r="B46" s="19"/>
      <c r="C46" s="111"/>
      <c r="D46" s="22"/>
      <c r="E46" s="32"/>
    </row>
    <row r="47" spans="2:5" s="21" customFormat="1" x14ac:dyDescent="0.25">
      <c r="B47" s="19"/>
      <c r="C47" s="111"/>
      <c r="D47" s="22"/>
      <c r="E47" s="32"/>
    </row>
    <row r="48" spans="2:5" s="21" customFormat="1" x14ac:dyDescent="0.25">
      <c r="B48" s="19"/>
      <c r="C48" s="111"/>
      <c r="D48" s="22"/>
      <c r="E48" s="32"/>
    </row>
    <row r="49" spans="2:5" s="21" customFormat="1" x14ac:dyDescent="0.25">
      <c r="B49" s="19"/>
      <c r="C49" s="111"/>
      <c r="D49" s="22"/>
      <c r="E49" s="32"/>
    </row>
    <row r="50" spans="2:5" s="21" customFormat="1" x14ac:dyDescent="0.25">
      <c r="B50" s="19"/>
      <c r="C50" s="111"/>
      <c r="D50" s="22"/>
      <c r="E50" s="32"/>
    </row>
    <row r="51" spans="2:5" s="21" customFormat="1" x14ac:dyDescent="0.25">
      <c r="B51" s="19"/>
      <c r="C51" s="111"/>
      <c r="D51" s="22"/>
      <c r="E51" s="32"/>
    </row>
    <row r="52" spans="2:5" s="21" customFormat="1" x14ac:dyDescent="0.25">
      <c r="B52" s="19"/>
      <c r="C52" s="111"/>
      <c r="D52" s="22"/>
      <c r="E52" s="32"/>
    </row>
    <row r="53" spans="2:5" s="21" customFormat="1" x14ac:dyDescent="0.25">
      <c r="B53" s="19"/>
      <c r="C53" s="111"/>
      <c r="D53" s="22"/>
      <c r="E53" s="32"/>
    </row>
    <row r="54" spans="2:5" s="21" customFormat="1" x14ac:dyDescent="0.25">
      <c r="B54" s="19"/>
      <c r="C54" s="111"/>
      <c r="D54" s="22"/>
      <c r="E54" s="32"/>
    </row>
    <row r="55" spans="2:5" s="21" customFormat="1" x14ac:dyDescent="0.25">
      <c r="B55" s="19"/>
      <c r="C55" s="111"/>
      <c r="D55" s="22"/>
      <c r="E55" s="32"/>
    </row>
    <row r="56" spans="2:5" s="21" customFormat="1" x14ac:dyDescent="0.25">
      <c r="B56" s="19"/>
      <c r="C56" s="111"/>
      <c r="D56" s="22"/>
      <c r="E56" s="32"/>
    </row>
    <row r="57" spans="2:5" s="21" customFormat="1" x14ac:dyDescent="0.25">
      <c r="B57" s="19"/>
      <c r="C57" s="111"/>
      <c r="D57" s="22"/>
      <c r="E57" s="32"/>
    </row>
    <row r="58" spans="2:5" s="21" customFormat="1" x14ac:dyDescent="0.25">
      <c r="B58" s="19"/>
      <c r="C58" s="111"/>
      <c r="D58" s="22"/>
      <c r="E58" s="32"/>
    </row>
    <row r="59" spans="2:5" s="21" customFormat="1" x14ac:dyDescent="0.25">
      <c r="B59" s="19"/>
      <c r="C59" s="111"/>
      <c r="D59" s="22"/>
      <c r="E59" s="32"/>
    </row>
    <row r="60" spans="2:5" s="21" customFormat="1" x14ac:dyDescent="0.25">
      <c r="B60" s="19"/>
      <c r="C60" s="111"/>
      <c r="D60" s="22"/>
      <c r="E60" s="32"/>
    </row>
    <row r="61" spans="2:5" s="21" customFormat="1" x14ac:dyDescent="0.25">
      <c r="B61" s="19"/>
      <c r="C61" s="111"/>
      <c r="D61" s="22"/>
      <c r="E61" s="32"/>
    </row>
    <row r="62" spans="2:5" s="21" customFormat="1" x14ac:dyDescent="0.25">
      <c r="B62" s="19"/>
      <c r="C62" s="111"/>
      <c r="D62" s="22"/>
      <c r="E62" s="32"/>
    </row>
    <row r="63" spans="2:5" s="21" customFormat="1" x14ac:dyDescent="0.25">
      <c r="B63" s="19"/>
      <c r="C63" s="111"/>
      <c r="D63" s="22"/>
      <c r="E63" s="32"/>
    </row>
    <row r="64" spans="2:5" s="21" customFormat="1" x14ac:dyDescent="0.25">
      <c r="B64" s="19"/>
      <c r="C64" s="111"/>
      <c r="D64" s="22"/>
      <c r="E64" s="32"/>
    </row>
    <row r="65" spans="2:5" s="21" customFormat="1" x14ac:dyDescent="0.25">
      <c r="B65" s="19"/>
      <c r="C65" s="111"/>
      <c r="D65" s="22"/>
      <c r="E65" s="32"/>
    </row>
    <row r="66" spans="2:5" s="21" customFormat="1" x14ac:dyDescent="0.25">
      <c r="B66" s="19"/>
      <c r="C66" s="111"/>
      <c r="D66" s="22"/>
      <c r="E66" s="32"/>
    </row>
    <row r="67" spans="2:5" s="21" customFormat="1" x14ac:dyDescent="0.25">
      <c r="B67" s="19"/>
      <c r="C67" s="111"/>
      <c r="D67" s="22"/>
      <c r="E67" s="32"/>
    </row>
    <row r="68" spans="2:5" s="21" customFormat="1" x14ac:dyDescent="0.25">
      <c r="B68" s="19"/>
      <c r="C68" s="111"/>
      <c r="D68" s="22"/>
      <c r="E68" s="32"/>
    </row>
    <row r="69" spans="2:5" s="21" customFormat="1" x14ac:dyDescent="0.25">
      <c r="B69" s="19"/>
      <c r="C69" s="111"/>
      <c r="D69" s="22"/>
      <c r="E69" s="32"/>
    </row>
    <row r="70" spans="2:5" s="21" customFormat="1" x14ac:dyDescent="0.25">
      <c r="B70" s="19"/>
      <c r="C70" s="111"/>
      <c r="D70" s="22"/>
      <c r="E70" s="32"/>
    </row>
    <row r="71" spans="2:5" s="21" customFormat="1" x14ac:dyDescent="0.25">
      <c r="B71" s="19"/>
      <c r="C71" s="111"/>
      <c r="D71" s="22"/>
      <c r="E71" s="32"/>
    </row>
    <row r="72" spans="2:5" s="21" customFormat="1" x14ac:dyDescent="0.25">
      <c r="B72" s="19"/>
      <c r="C72" s="111"/>
      <c r="D72" s="22"/>
      <c r="E72" s="32"/>
    </row>
    <row r="73" spans="2:5" s="21" customFormat="1" x14ac:dyDescent="0.25">
      <c r="B73" s="19"/>
      <c r="C73" s="111"/>
      <c r="D73" s="22"/>
      <c r="E73" s="32"/>
    </row>
    <row r="74" spans="2:5" s="21" customFormat="1" x14ac:dyDescent="0.25">
      <c r="B74" s="19"/>
      <c r="C74" s="111"/>
      <c r="D74" s="22"/>
      <c r="E74" s="32"/>
    </row>
    <row r="75" spans="2:5" s="21" customFormat="1" x14ac:dyDescent="0.25">
      <c r="B75" s="19"/>
      <c r="C75" s="111"/>
      <c r="D75" s="22"/>
      <c r="E75" s="32"/>
    </row>
    <row r="76" spans="2:5" s="21" customFormat="1" x14ac:dyDescent="0.25">
      <c r="B76" s="19"/>
      <c r="C76" s="111"/>
      <c r="D76" s="22"/>
      <c r="E76" s="32"/>
    </row>
    <row r="77" spans="2:5" s="21" customFormat="1" x14ac:dyDescent="0.25">
      <c r="B77" s="19"/>
      <c r="C77" s="111"/>
      <c r="D77" s="22"/>
      <c r="E77" s="32"/>
    </row>
    <row r="78" spans="2:5" s="21" customFormat="1" x14ac:dyDescent="0.25">
      <c r="B78" s="19"/>
      <c r="C78" s="111"/>
      <c r="D78" s="22"/>
      <c r="E78" s="32"/>
    </row>
    <row r="79" spans="2:5" s="21" customFormat="1" x14ac:dyDescent="0.25">
      <c r="B79" s="19"/>
      <c r="C79" s="111"/>
      <c r="D79" s="22"/>
      <c r="E79" s="32"/>
    </row>
    <row r="80" spans="2:5" s="21" customFormat="1" x14ac:dyDescent="0.25">
      <c r="B80" s="19"/>
      <c r="C80" s="111"/>
      <c r="D80" s="22"/>
      <c r="E80" s="32"/>
    </row>
    <row r="81" spans="2:5" s="21" customFormat="1" x14ac:dyDescent="0.25">
      <c r="B81" s="19"/>
      <c r="C81" s="111"/>
      <c r="D81" s="22"/>
      <c r="E81" s="32"/>
    </row>
    <row r="82" spans="2:5" s="21" customFormat="1" x14ac:dyDescent="0.25">
      <c r="B82" s="19"/>
      <c r="C82" s="111"/>
      <c r="D82" s="22"/>
      <c r="E82" s="32"/>
    </row>
    <row r="83" spans="2:5" s="21" customFormat="1" x14ac:dyDescent="0.25">
      <c r="B83" s="19"/>
      <c r="C83" s="111"/>
      <c r="D83" s="22"/>
      <c r="E83" s="32"/>
    </row>
    <row r="84" spans="2:5" s="21" customFormat="1" x14ac:dyDescent="0.25">
      <c r="B84" s="19"/>
      <c r="C84" s="111"/>
      <c r="D84" s="22"/>
      <c r="E84" s="32"/>
    </row>
    <row r="85" spans="2:5" s="21" customFormat="1" x14ac:dyDescent="0.25">
      <c r="B85" s="19"/>
      <c r="C85" s="111"/>
      <c r="D85" s="22"/>
      <c r="E85" s="32"/>
    </row>
    <row r="86" spans="2:5" s="21" customFormat="1" x14ac:dyDescent="0.25">
      <c r="B86" s="19"/>
      <c r="C86" s="111"/>
      <c r="D86" s="22"/>
      <c r="E86" s="32"/>
    </row>
    <row r="87" spans="2:5" s="21" customFormat="1" x14ac:dyDescent="0.25">
      <c r="B87" s="19"/>
      <c r="C87" s="111"/>
      <c r="D87" s="22"/>
      <c r="E87" s="32"/>
    </row>
    <row r="88" spans="2:5" s="21" customFormat="1" x14ac:dyDescent="0.25">
      <c r="B88" s="19"/>
      <c r="C88" s="111"/>
      <c r="D88" s="22"/>
      <c r="E88" s="32"/>
    </row>
    <row r="89" spans="2:5" s="21" customFormat="1" x14ac:dyDescent="0.25">
      <c r="B89" s="19"/>
      <c r="C89" s="111"/>
      <c r="D89" s="22"/>
      <c r="E89" s="32"/>
    </row>
    <row r="90" spans="2:5" s="21" customFormat="1" x14ac:dyDescent="0.25">
      <c r="B90" s="19"/>
      <c r="C90" s="111"/>
      <c r="D90" s="22"/>
      <c r="E90" s="32"/>
    </row>
    <row r="91" spans="2:5" s="21" customFormat="1" x14ac:dyDescent="0.25">
      <c r="B91" s="19"/>
      <c r="C91" s="111"/>
      <c r="D91" s="22"/>
      <c r="E91" s="32"/>
    </row>
    <row r="92" spans="2:5" s="21" customFormat="1" x14ac:dyDescent="0.25">
      <c r="B92" s="19"/>
      <c r="C92" s="111"/>
      <c r="D92" s="22"/>
      <c r="E92" s="32"/>
    </row>
    <row r="93" spans="2:5" s="21" customFormat="1" x14ac:dyDescent="0.25">
      <c r="B93" s="19"/>
      <c r="C93" s="111"/>
      <c r="D93" s="22"/>
      <c r="E93" s="32"/>
    </row>
    <row r="94" spans="2:5" s="21" customFormat="1" x14ac:dyDescent="0.25">
      <c r="B94" s="19"/>
      <c r="C94" s="111"/>
      <c r="D94" s="22"/>
      <c r="E94" s="32"/>
    </row>
    <row r="95" spans="2:5" s="21" customFormat="1" x14ac:dyDescent="0.25">
      <c r="B95" s="19"/>
      <c r="C95" s="111"/>
      <c r="D95" s="22"/>
      <c r="E95" s="32"/>
    </row>
    <row r="96" spans="2:5" s="21" customFormat="1" x14ac:dyDescent="0.25">
      <c r="B96" s="19"/>
      <c r="C96" s="111"/>
      <c r="D96" s="22"/>
      <c r="E96" s="32"/>
    </row>
    <row r="97" spans="2:5" s="21" customFormat="1" x14ac:dyDescent="0.25">
      <c r="B97" s="19"/>
      <c r="C97" s="111"/>
      <c r="D97" s="22"/>
      <c r="E97" s="32"/>
    </row>
    <row r="98" spans="2:5" s="21" customFormat="1" x14ac:dyDescent="0.25">
      <c r="B98" s="19"/>
      <c r="C98" s="111"/>
      <c r="D98" s="22"/>
      <c r="E98" s="32"/>
    </row>
    <row r="99" spans="2:5" s="21" customFormat="1" x14ac:dyDescent="0.25">
      <c r="B99" s="19"/>
      <c r="C99" s="111"/>
      <c r="D99" s="22"/>
      <c r="E99" s="32"/>
    </row>
    <row r="100" spans="2:5" s="21" customFormat="1" x14ac:dyDescent="0.25">
      <c r="B100" s="19"/>
      <c r="C100" s="111"/>
      <c r="D100" s="22"/>
      <c r="E100" s="32"/>
    </row>
    <row r="101" spans="2:5" s="21" customFormat="1" x14ac:dyDescent="0.25">
      <c r="B101" s="19"/>
      <c r="C101" s="111"/>
      <c r="D101" s="22"/>
      <c r="E101" s="32"/>
    </row>
    <row r="102" spans="2:5" s="21" customFormat="1" x14ac:dyDescent="0.25">
      <c r="B102" s="19"/>
      <c r="C102" s="111"/>
      <c r="D102" s="22"/>
      <c r="E102" s="32"/>
    </row>
    <row r="103" spans="2:5" s="21" customFormat="1" x14ac:dyDescent="0.25">
      <c r="B103" s="19"/>
      <c r="C103" s="111"/>
      <c r="D103" s="22"/>
      <c r="E103" s="32"/>
    </row>
    <row r="104" spans="2:5" s="21" customFormat="1" x14ac:dyDescent="0.25">
      <c r="B104" s="19"/>
      <c r="C104" s="111"/>
      <c r="D104" s="22"/>
      <c r="E104" s="32"/>
    </row>
    <row r="105" spans="2:5" s="21" customFormat="1" x14ac:dyDescent="0.25">
      <c r="B105" s="19"/>
      <c r="C105" s="111"/>
      <c r="D105" s="22"/>
      <c r="E105" s="32"/>
    </row>
    <row r="106" spans="2:5" s="21" customFormat="1" x14ac:dyDescent="0.25">
      <c r="B106" s="19"/>
      <c r="C106" s="111"/>
      <c r="D106" s="22"/>
      <c r="E106" s="32"/>
    </row>
    <row r="107" spans="2:5" s="21" customFormat="1" x14ac:dyDescent="0.25">
      <c r="B107" s="19"/>
      <c r="C107" s="111"/>
      <c r="D107" s="22"/>
      <c r="E107" s="32"/>
    </row>
    <row r="108" spans="2:5" s="21" customFormat="1" x14ac:dyDescent="0.25">
      <c r="B108" s="19"/>
      <c r="C108" s="111"/>
      <c r="D108" s="22"/>
      <c r="E108" s="32"/>
    </row>
    <row r="109" spans="2:5" s="21" customFormat="1" x14ac:dyDescent="0.25">
      <c r="B109" s="19"/>
      <c r="C109" s="111"/>
      <c r="D109" s="22"/>
      <c r="E109" s="32"/>
    </row>
    <row r="110" spans="2:5" s="21" customFormat="1" x14ac:dyDescent="0.25">
      <c r="B110" s="19"/>
      <c r="C110" s="111"/>
      <c r="D110" s="22"/>
      <c r="E110" s="32"/>
    </row>
    <row r="111" spans="2:5" s="21" customFormat="1" x14ac:dyDescent="0.25">
      <c r="B111" s="19"/>
      <c r="C111" s="111"/>
      <c r="D111" s="22"/>
      <c r="E111" s="32"/>
    </row>
    <row r="112" spans="2:5" s="21" customFormat="1" x14ac:dyDescent="0.25">
      <c r="B112" s="19"/>
      <c r="C112" s="111"/>
      <c r="D112" s="22"/>
      <c r="E112" s="32"/>
    </row>
    <row r="113" spans="2:5" s="21" customFormat="1" x14ac:dyDescent="0.25">
      <c r="B113" s="19"/>
      <c r="C113" s="111"/>
      <c r="D113" s="22"/>
      <c r="E113" s="32"/>
    </row>
    <row r="114" spans="2:5" s="21" customFormat="1" x14ac:dyDescent="0.25">
      <c r="B114" s="19"/>
      <c r="C114" s="111"/>
      <c r="D114" s="22"/>
      <c r="E114" s="32"/>
    </row>
    <row r="115" spans="2:5" s="21" customFormat="1" x14ac:dyDescent="0.25">
      <c r="B115" s="19"/>
      <c r="C115" s="111"/>
      <c r="D115" s="22"/>
      <c r="E115" s="32"/>
    </row>
    <row r="116" spans="2:5" s="21" customFormat="1" x14ac:dyDescent="0.25">
      <c r="B116" s="19"/>
      <c r="C116" s="111"/>
      <c r="D116" s="22"/>
      <c r="E116" s="32"/>
    </row>
    <row r="117" spans="2:5" s="21" customFormat="1" x14ac:dyDescent="0.25">
      <c r="B117" s="19"/>
      <c r="C117" s="111"/>
      <c r="D117" s="22"/>
      <c r="E117" s="32"/>
    </row>
    <row r="118" spans="2:5" s="21" customFormat="1" x14ac:dyDescent="0.25">
      <c r="B118" s="19"/>
      <c r="C118" s="111"/>
      <c r="D118" s="22"/>
      <c r="E118" s="32"/>
    </row>
    <row r="119" spans="2:5" s="21" customFormat="1" x14ac:dyDescent="0.25">
      <c r="B119" s="19"/>
      <c r="C119" s="111"/>
      <c r="D119" s="22"/>
      <c r="E119" s="32"/>
    </row>
    <row r="120" spans="2:5" s="21" customFormat="1" x14ac:dyDescent="0.25">
      <c r="B120" s="19"/>
      <c r="C120" s="111"/>
      <c r="D120" s="22"/>
      <c r="E120" s="32"/>
    </row>
    <row r="121" spans="2:5" s="21" customFormat="1" x14ac:dyDescent="0.25">
      <c r="B121" s="19"/>
      <c r="C121" s="111"/>
      <c r="D121" s="22"/>
      <c r="E121" s="32"/>
    </row>
    <row r="122" spans="2:5" s="21" customFormat="1" x14ac:dyDescent="0.25">
      <c r="B122" s="19"/>
      <c r="C122" s="111"/>
      <c r="D122" s="22"/>
      <c r="E122" s="32"/>
    </row>
    <row r="123" spans="2:5" s="21" customFormat="1" x14ac:dyDescent="0.25">
      <c r="B123" s="19"/>
      <c r="C123" s="111"/>
      <c r="D123" s="22"/>
      <c r="E123" s="32"/>
    </row>
    <row r="124" spans="2:5" s="21" customFormat="1" x14ac:dyDescent="0.25">
      <c r="B124" s="19"/>
      <c r="C124" s="111"/>
      <c r="D124" s="22"/>
      <c r="E124" s="32"/>
    </row>
    <row r="125" spans="2:5" s="21" customFormat="1" x14ac:dyDescent="0.25">
      <c r="B125" s="19"/>
      <c r="C125" s="111"/>
      <c r="D125" s="22"/>
      <c r="E125" s="32"/>
    </row>
    <row r="126" spans="2:5" s="21" customFormat="1" x14ac:dyDescent="0.25">
      <c r="B126" s="19"/>
      <c r="C126" s="111"/>
      <c r="D126" s="22"/>
      <c r="E126" s="32"/>
    </row>
    <row r="127" spans="2:5" s="21" customFormat="1" x14ac:dyDescent="0.25">
      <c r="B127" s="19"/>
      <c r="C127" s="111"/>
      <c r="D127" s="22"/>
      <c r="E127" s="32"/>
    </row>
    <row r="128" spans="2:5" s="21" customFormat="1" x14ac:dyDescent="0.25">
      <c r="B128" s="19"/>
      <c r="C128" s="111"/>
      <c r="D128" s="22"/>
      <c r="E128" s="32"/>
    </row>
    <row r="129" spans="2:5" s="21" customFormat="1" x14ac:dyDescent="0.25">
      <c r="B129" s="19"/>
      <c r="C129" s="111"/>
      <c r="D129" s="22"/>
      <c r="E129" s="32"/>
    </row>
    <row r="130" spans="2:5" s="21" customFormat="1" x14ac:dyDescent="0.25">
      <c r="B130" s="19"/>
      <c r="C130" s="111"/>
      <c r="D130" s="22"/>
      <c r="E130" s="32"/>
    </row>
    <row r="131" spans="2:5" s="21" customFormat="1" x14ac:dyDescent="0.25">
      <c r="B131" s="19"/>
      <c r="C131" s="111"/>
      <c r="D131" s="22"/>
      <c r="E131" s="32"/>
    </row>
    <row r="132" spans="2:5" s="21" customFormat="1" x14ac:dyDescent="0.25">
      <c r="B132" s="19"/>
      <c r="C132" s="111"/>
      <c r="D132" s="22"/>
      <c r="E132" s="32"/>
    </row>
    <row r="133" spans="2:5" s="21" customFormat="1" x14ac:dyDescent="0.25">
      <c r="B133" s="19"/>
      <c r="C133" s="111"/>
      <c r="D133" s="22"/>
      <c r="E133" s="32"/>
    </row>
    <row r="134" spans="2:5" s="21" customFormat="1" x14ac:dyDescent="0.25">
      <c r="B134" s="19"/>
      <c r="C134" s="111"/>
      <c r="D134" s="22"/>
      <c r="E134" s="32"/>
    </row>
    <row r="135" spans="2:5" s="21" customFormat="1" x14ac:dyDescent="0.25">
      <c r="B135" s="19"/>
      <c r="C135" s="111"/>
      <c r="D135" s="22"/>
      <c r="E135" s="32"/>
    </row>
    <row r="136" spans="2:5" s="21" customFormat="1" x14ac:dyDescent="0.25">
      <c r="B136" s="19"/>
      <c r="C136" s="111"/>
      <c r="D136" s="22"/>
      <c r="E136" s="32"/>
    </row>
    <row r="137" spans="2:5" s="21" customFormat="1" x14ac:dyDescent="0.25">
      <c r="B137" s="19"/>
      <c r="C137" s="111"/>
      <c r="D137" s="22"/>
      <c r="E137" s="32"/>
    </row>
    <row r="138" spans="2:5" s="21" customFormat="1" x14ac:dyDescent="0.25">
      <c r="B138" s="19"/>
      <c r="C138" s="111"/>
      <c r="D138" s="22"/>
      <c r="E138" s="32"/>
    </row>
    <row r="139" spans="2:5" s="21" customFormat="1" x14ac:dyDescent="0.25">
      <c r="B139" s="19"/>
      <c r="C139" s="111"/>
      <c r="D139" s="22"/>
      <c r="E139" s="32"/>
    </row>
    <row r="140" spans="2:5" s="21" customFormat="1" x14ac:dyDescent="0.25">
      <c r="B140" s="19"/>
      <c r="C140" s="111"/>
      <c r="D140" s="22"/>
      <c r="E140" s="32"/>
    </row>
    <row r="141" spans="2:5" s="21" customFormat="1" x14ac:dyDescent="0.25">
      <c r="B141" s="19"/>
      <c r="C141" s="111"/>
      <c r="D141" s="22"/>
      <c r="E141" s="32"/>
    </row>
    <row r="142" spans="2:5" s="21" customFormat="1" x14ac:dyDescent="0.25">
      <c r="B142" s="19"/>
      <c r="C142" s="111"/>
      <c r="D142" s="22"/>
      <c r="E142" s="32"/>
    </row>
    <row r="143" spans="2:5" s="21" customFormat="1" x14ac:dyDescent="0.25">
      <c r="B143" s="19"/>
      <c r="C143" s="111"/>
      <c r="D143" s="22"/>
      <c r="E143" s="32"/>
    </row>
    <row r="144" spans="2:5" s="21" customFormat="1" x14ac:dyDescent="0.25">
      <c r="B144" s="19"/>
      <c r="C144" s="111"/>
      <c r="D144" s="22"/>
      <c r="E144" s="32"/>
    </row>
    <row r="145" spans="2:5" s="21" customFormat="1" x14ac:dyDescent="0.25">
      <c r="B145" s="19"/>
      <c r="C145" s="111"/>
      <c r="D145" s="22"/>
      <c r="E145" s="32"/>
    </row>
    <row r="146" spans="2:5" s="21" customFormat="1" x14ac:dyDescent="0.25">
      <c r="B146" s="19"/>
      <c r="C146" s="111"/>
      <c r="D146" s="22"/>
      <c r="E146" s="32"/>
    </row>
    <row r="147" spans="2:5" s="21" customFormat="1" x14ac:dyDescent="0.25">
      <c r="B147" s="19"/>
      <c r="C147" s="111"/>
      <c r="D147" s="22"/>
      <c r="E147" s="32"/>
    </row>
    <row r="148" spans="2:5" s="21" customFormat="1" x14ac:dyDescent="0.25">
      <c r="B148" s="19"/>
      <c r="C148" s="111"/>
      <c r="D148" s="22"/>
      <c r="E148" s="32"/>
    </row>
    <row r="149" spans="2:5" s="21" customFormat="1" x14ac:dyDescent="0.25">
      <c r="B149" s="19"/>
      <c r="C149" s="111"/>
      <c r="D149" s="22"/>
      <c r="E149" s="32"/>
    </row>
    <row r="150" spans="2:5" s="21" customFormat="1" x14ac:dyDescent="0.25">
      <c r="B150" s="19"/>
      <c r="C150" s="111"/>
      <c r="D150" s="22"/>
      <c r="E150" s="32"/>
    </row>
    <row r="151" spans="2:5" s="21" customFormat="1" x14ac:dyDescent="0.25">
      <c r="B151" s="19"/>
      <c r="C151" s="111"/>
      <c r="D151" s="22"/>
      <c r="E151" s="32"/>
    </row>
    <row r="152" spans="2:5" s="21" customFormat="1" x14ac:dyDescent="0.25">
      <c r="B152" s="19"/>
      <c r="C152" s="111"/>
      <c r="D152" s="22"/>
      <c r="E152" s="32"/>
    </row>
    <row r="153" spans="2:5" s="21" customFormat="1" x14ac:dyDescent="0.25">
      <c r="B153" s="19"/>
      <c r="C153" s="111"/>
      <c r="D153" s="22"/>
      <c r="E153" s="32"/>
    </row>
    <row r="154" spans="2:5" s="21" customFormat="1" x14ac:dyDescent="0.25">
      <c r="B154" s="19"/>
      <c r="C154" s="111"/>
      <c r="D154" s="22"/>
      <c r="E154" s="32"/>
    </row>
    <row r="155" spans="2:5" s="21" customFormat="1" x14ac:dyDescent="0.25">
      <c r="B155" s="19"/>
      <c r="C155" s="111"/>
      <c r="D155" s="22"/>
      <c r="E155" s="32"/>
    </row>
    <row r="156" spans="2:5" s="21" customFormat="1" x14ac:dyDescent="0.25">
      <c r="B156" s="19"/>
      <c r="C156" s="111"/>
      <c r="D156" s="22"/>
      <c r="E156" s="32"/>
    </row>
    <row r="157" spans="2:5" s="21" customFormat="1" x14ac:dyDescent="0.25">
      <c r="B157" s="19"/>
      <c r="C157" s="111"/>
      <c r="D157" s="22"/>
      <c r="E157" s="32"/>
    </row>
    <row r="158" spans="2:5" s="21" customFormat="1" x14ac:dyDescent="0.25">
      <c r="B158" s="19"/>
      <c r="C158" s="111"/>
      <c r="D158" s="22"/>
      <c r="E158" s="32"/>
    </row>
    <row r="159" spans="2:5" s="21" customFormat="1" x14ac:dyDescent="0.25">
      <c r="B159" s="19"/>
      <c r="C159" s="111"/>
      <c r="D159" s="22"/>
      <c r="E159" s="32"/>
    </row>
    <row r="160" spans="2:5" s="21" customFormat="1" x14ac:dyDescent="0.25">
      <c r="B160" s="19"/>
      <c r="C160" s="111"/>
      <c r="D160" s="22"/>
      <c r="E160" s="32"/>
    </row>
    <row r="161" spans="2:5" s="21" customFormat="1" x14ac:dyDescent="0.25">
      <c r="B161" s="19"/>
      <c r="C161" s="111"/>
      <c r="D161" s="22"/>
      <c r="E161" s="32"/>
    </row>
    <row r="162" spans="2:5" s="21" customFormat="1" x14ac:dyDescent="0.25">
      <c r="B162" s="19"/>
      <c r="C162" s="111"/>
      <c r="D162" s="22"/>
      <c r="E162" s="32"/>
    </row>
    <row r="163" spans="2:5" s="21" customFormat="1" x14ac:dyDescent="0.25">
      <c r="B163" s="19"/>
      <c r="C163" s="111"/>
      <c r="D163" s="22"/>
      <c r="E163" s="32"/>
    </row>
    <row r="164" spans="2:5" s="21" customFormat="1" x14ac:dyDescent="0.25">
      <c r="B164" s="19"/>
      <c r="C164" s="111"/>
      <c r="D164" s="22"/>
      <c r="E164" s="32"/>
    </row>
    <row r="165" spans="2:5" s="21" customFormat="1" x14ac:dyDescent="0.25">
      <c r="B165" s="19"/>
      <c r="C165" s="111"/>
      <c r="D165" s="22"/>
      <c r="E165" s="32"/>
    </row>
    <row r="166" spans="2:5" s="21" customFormat="1" x14ac:dyDescent="0.25">
      <c r="B166" s="19"/>
      <c r="C166" s="111"/>
      <c r="D166" s="22"/>
      <c r="E166" s="32"/>
    </row>
    <row r="167" spans="2:5" s="21" customFormat="1" x14ac:dyDescent="0.25">
      <c r="B167" s="19"/>
      <c r="C167" s="111"/>
      <c r="D167" s="22"/>
      <c r="E167" s="32"/>
    </row>
    <row r="168" spans="2:5" s="21" customFormat="1" x14ac:dyDescent="0.25">
      <c r="B168" s="19"/>
      <c r="C168" s="111"/>
      <c r="D168" s="22"/>
      <c r="E168" s="32"/>
    </row>
    <row r="169" spans="2:5" s="21" customFormat="1" x14ac:dyDescent="0.25">
      <c r="B169" s="19"/>
      <c r="C169" s="111"/>
      <c r="D169" s="22"/>
      <c r="E169" s="32"/>
    </row>
    <row r="170" spans="2:5" s="21" customFormat="1" x14ac:dyDescent="0.25">
      <c r="B170" s="19"/>
      <c r="C170" s="111"/>
      <c r="D170" s="22"/>
      <c r="E170" s="32"/>
    </row>
    <row r="171" spans="2:5" s="21" customFormat="1" x14ac:dyDescent="0.25">
      <c r="B171" s="19"/>
      <c r="C171" s="111"/>
      <c r="D171" s="22"/>
      <c r="E171" s="32"/>
    </row>
    <row r="172" spans="2:5" s="21" customFormat="1" x14ac:dyDescent="0.25">
      <c r="B172" s="19"/>
      <c r="C172" s="111"/>
      <c r="D172" s="22"/>
      <c r="E172" s="32"/>
    </row>
    <row r="173" spans="2:5" s="21" customFormat="1" x14ac:dyDescent="0.25">
      <c r="B173" s="19"/>
      <c r="C173" s="111"/>
      <c r="D173" s="22"/>
      <c r="E173" s="32"/>
    </row>
    <row r="174" spans="2:5" s="21" customFormat="1" x14ac:dyDescent="0.25">
      <c r="B174" s="19"/>
      <c r="C174" s="111"/>
      <c r="D174" s="22"/>
      <c r="E174" s="32"/>
    </row>
    <row r="175" spans="2:5" s="21" customFormat="1" x14ac:dyDescent="0.25">
      <c r="B175" s="19"/>
      <c r="C175" s="111"/>
      <c r="D175" s="22"/>
      <c r="E175" s="32"/>
    </row>
    <row r="176" spans="2:5" s="21" customFormat="1" x14ac:dyDescent="0.25">
      <c r="B176" s="19"/>
      <c r="C176" s="111"/>
      <c r="D176" s="22"/>
      <c r="E176" s="32"/>
    </row>
    <row r="177" spans="2:5" s="21" customFormat="1" x14ac:dyDescent="0.25">
      <c r="B177" s="19"/>
      <c r="C177" s="111"/>
      <c r="D177" s="22"/>
      <c r="E177" s="32"/>
    </row>
    <row r="178" spans="2:5" s="21" customFormat="1" x14ac:dyDescent="0.25">
      <c r="B178" s="19"/>
      <c r="C178" s="111"/>
      <c r="D178" s="22"/>
      <c r="E178" s="32"/>
    </row>
    <row r="179" spans="2:5" s="21" customFormat="1" x14ac:dyDescent="0.25">
      <c r="B179" s="19"/>
      <c r="C179" s="111"/>
      <c r="D179" s="22"/>
      <c r="E179" s="32"/>
    </row>
    <row r="180" spans="2:5" s="21" customFormat="1" x14ac:dyDescent="0.25">
      <c r="B180" s="19"/>
      <c r="C180" s="111"/>
      <c r="D180" s="22"/>
      <c r="E180" s="32"/>
    </row>
    <row r="181" spans="2:5" s="21" customFormat="1" x14ac:dyDescent="0.25">
      <c r="B181" s="19"/>
      <c r="C181" s="111"/>
      <c r="D181" s="22"/>
      <c r="E181" s="32"/>
    </row>
    <row r="182" spans="2:5" s="21" customFormat="1" x14ac:dyDescent="0.25">
      <c r="B182" s="19"/>
      <c r="C182" s="111"/>
      <c r="D182" s="22"/>
      <c r="E182" s="32"/>
    </row>
    <row r="183" spans="2:5" s="21" customFormat="1" x14ac:dyDescent="0.25">
      <c r="B183" s="19"/>
      <c r="C183" s="111"/>
      <c r="D183" s="22"/>
      <c r="E183" s="32"/>
    </row>
    <row r="184" spans="2:5" s="21" customFormat="1" x14ac:dyDescent="0.25">
      <c r="B184" s="19"/>
      <c r="C184" s="111"/>
      <c r="D184" s="22"/>
      <c r="E184" s="32"/>
    </row>
    <row r="185" spans="2:5" s="21" customFormat="1" x14ac:dyDescent="0.25">
      <c r="B185" s="19"/>
      <c r="C185" s="111"/>
      <c r="D185" s="22"/>
      <c r="E185" s="32"/>
    </row>
    <row r="186" spans="2:5" s="21" customFormat="1" x14ac:dyDescent="0.25">
      <c r="B186" s="19"/>
      <c r="C186" s="111"/>
      <c r="D186" s="22"/>
      <c r="E186" s="32"/>
    </row>
    <row r="187" spans="2:5" s="21" customFormat="1" x14ac:dyDescent="0.25">
      <c r="B187" s="19"/>
      <c r="C187" s="111"/>
      <c r="D187" s="22"/>
      <c r="E187" s="32"/>
    </row>
    <row r="188" spans="2:5" s="21" customFormat="1" x14ac:dyDescent="0.25">
      <c r="B188" s="19"/>
      <c r="C188" s="111"/>
      <c r="D188" s="22"/>
      <c r="E188" s="32"/>
    </row>
    <row r="189" spans="2:5" s="21" customFormat="1" x14ac:dyDescent="0.25">
      <c r="B189" s="19"/>
      <c r="C189" s="111"/>
      <c r="D189" s="22"/>
      <c r="E189" s="32"/>
    </row>
    <row r="190" spans="2:5" s="21" customFormat="1" x14ac:dyDescent="0.25">
      <c r="B190" s="19"/>
      <c r="C190" s="111"/>
      <c r="D190" s="22"/>
      <c r="E190" s="32"/>
    </row>
    <row r="191" spans="2:5" s="21" customFormat="1" x14ac:dyDescent="0.25">
      <c r="B191" s="19"/>
      <c r="C191" s="111"/>
      <c r="D191" s="22"/>
      <c r="E191" s="32"/>
    </row>
    <row r="192" spans="2:5" s="21" customFormat="1" x14ac:dyDescent="0.25">
      <c r="B192" s="19"/>
      <c r="C192" s="111"/>
      <c r="D192" s="22"/>
      <c r="E192" s="32"/>
    </row>
    <row r="193" spans="2:5" s="21" customFormat="1" x14ac:dyDescent="0.25">
      <c r="B193" s="19"/>
      <c r="C193" s="111"/>
      <c r="D193" s="22"/>
      <c r="E193" s="32"/>
    </row>
    <row r="194" spans="2:5" s="21" customFormat="1" x14ac:dyDescent="0.25">
      <c r="B194" s="19"/>
      <c r="C194" s="111"/>
      <c r="D194" s="22"/>
      <c r="E194" s="32"/>
    </row>
    <row r="195" spans="2:5" s="21" customFormat="1" x14ac:dyDescent="0.25">
      <c r="B195" s="19"/>
      <c r="C195" s="111"/>
      <c r="D195" s="22"/>
      <c r="E195" s="32"/>
    </row>
    <row r="196" spans="2:5" s="21" customFormat="1" x14ac:dyDescent="0.25">
      <c r="B196" s="19"/>
      <c r="C196" s="111"/>
      <c r="D196" s="22"/>
      <c r="E196" s="32"/>
    </row>
    <row r="197" spans="2:5" s="21" customFormat="1" x14ac:dyDescent="0.25">
      <c r="B197" s="19"/>
      <c r="C197" s="111"/>
      <c r="D197" s="22"/>
      <c r="E197" s="32"/>
    </row>
    <row r="198" spans="2:5" s="21" customFormat="1" x14ac:dyDescent="0.25">
      <c r="B198" s="19"/>
      <c r="C198" s="111"/>
      <c r="D198" s="22"/>
      <c r="E198" s="32"/>
    </row>
    <row r="199" spans="2:5" s="21" customFormat="1" x14ac:dyDescent="0.25">
      <c r="B199" s="19"/>
      <c r="C199" s="111"/>
      <c r="D199" s="22"/>
      <c r="E199" s="32"/>
    </row>
    <row r="200" spans="2:5" s="21" customFormat="1" x14ac:dyDescent="0.25">
      <c r="B200" s="19"/>
      <c r="C200" s="111"/>
      <c r="D200" s="22"/>
      <c r="E200" s="32"/>
    </row>
    <row r="201" spans="2:5" s="21" customFormat="1" x14ac:dyDescent="0.25">
      <c r="B201" s="19"/>
      <c r="C201" s="111"/>
      <c r="D201" s="22"/>
      <c r="E201" s="32"/>
    </row>
    <row r="202" spans="2:5" s="21" customFormat="1" x14ac:dyDescent="0.25">
      <c r="B202" s="19"/>
      <c r="C202" s="111"/>
      <c r="D202" s="22"/>
      <c r="E202" s="32"/>
    </row>
    <row r="203" spans="2:5" s="21" customFormat="1" x14ac:dyDescent="0.25">
      <c r="B203" s="19"/>
      <c r="C203" s="111"/>
      <c r="D203" s="22"/>
      <c r="E203" s="32"/>
    </row>
    <row r="204" spans="2:5" s="21" customFormat="1" x14ac:dyDescent="0.25">
      <c r="B204" s="19"/>
      <c r="C204" s="111"/>
      <c r="D204" s="22"/>
      <c r="E204" s="32"/>
    </row>
    <row r="205" spans="2:5" s="21" customFormat="1" x14ac:dyDescent="0.25">
      <c r="B205" s="19"/>
      <c r="C205" s="111"/>
      <c r="D205" s="22"/>
      <c r="E205" s="32"/>
    </row>
    <row r="206" spans="2:5" s="21" customFormat="1" x14ac:dyDescent="0.25">
      <c r="B206" s="19"/>
      <c r="C206" s="111"/>
      <c r="D206" s="22"/>
      <c r="E206" s="32"/>
    </row>
    <row r="207" spans="2:5" s="21" customFormat="1" x14ac:dyDescent="0.25">
      <c r="B207" s="19"/>
      <c r="C207" s="111"/>
      <c r="D207" s="22"/>
      <c r="E207" s="32"/>
    </row>
    <row r="208" spans="2:5" s="21" customFormat="1" x14ac:dyDescent="0.25">
      <c r="B208" s="19"/>
      <c r="C208" s="111"/>
      <c r="D208" s="22"/>
      <c r="E208" s="32"/>
    </row>
    <row r="209" spans="2:5" s="21" customFormat="1" x14ac:dyDescent="0.25">
      <c r="B209" s="19"/>
      <c r="C209" s="111"/>
      <c r="D209" s="22"/>
      <c r="E209" s="32"/>
    </row>
    <row r="210" spans="2:5" s="21" customFormat="1" x14ac:dyDescent="0.25">
      <c r="B210" s="19"/>
      <c r="C210" s="111"/>
      <c r="D210" s="22"/>
      <c r="E210" s="32"/>
    </row>
    <row r="211" spans="2:5" s="21" customFormat="1" x14ac:dyDescent="0.25">
      <c r="B211" s="19"/>
      <c r="C211" s="111"/>
      <c r="D211" s="22"/>
      <c r="E211" s="32"/>
    </row>
    <row r="212" spans="2:5" s="21" customFormat="1" x14ac:dyDescent="0.25">
      <c r="B212" s="19"/>
      <c r="C212" s="111"/>
      <c r="D212" s="22"/>
      <c r="E212" s="32"/>
    </row>
    <row r="213" spans="2:5" s="21" customFormat="1" x14ac:dyDescent="0.25">
      <c r="B213" s="19"/>
      <c r="C213" s="111"/>
      <c r="D213" s="22"/>
      <c r="E213" s="32"/>
    </row>
    <row r="214" spans="2:5" s="21" customFormat="1" x14ac:dyDescent="0.25">
      <c r="B214" s="19"/>
      <c r="C214" s="111"/>
      <c r="D214" s="22"/>
      <c r="E214" s="32"/>
    </row>
    <row r="215" spans="2:5" s="21" customFormat="1" x14ac:dyDescent="0.25">
      <c r="B215" s="19"/>
      <c r="C215" s="111"/>
      <c r="D215" s="22"/>
      <c r="E215" s="32"/>
    </row>
    <row r="216" spans="2:5" s="21" customFormat="1" x14ac:dyDescent="0.25">
      <c r="B216" s="19"/>
      <c r="C216" s="111"/>
      <c r="D216" s="22"/>
      <c r="E216" s="32"/>
    </row>
    <row r="217" spans="2:5" s="21" customFormat="1" x14ac:dyDescent="0.25">
      <c r="B217" s="19"/>
      <c r="C217" s="111"/>
      <c r="D217" s="22"/>
      <c r="E217" s="32"/>
    </row>
    <row r="218" spans="2:5" s="21" customFormat="1" x14ac:dyDescent="0.25">
      <c r="B218" s="19"/>
      <c r="C218" s="111"/>
      <c r="D218" s="22"/>
      <c r="E218" s="32"/>
    </row>
    <row r="219" spans="2:5" s="21" customFormat="1" x14ac:dyDescent="0.25">
      <c r="B219" s="19"/>
      <c r="C219" s="111"/>
      <c r="D219" s="22"/>
      <c r="E219" s="32"/>
    </row>
    <row r="220" spans="2:5" s="21" customFormat="1" x14ac:dyDescent="0.25">
      <c r="B220" s="19"/>
      <c r="C220" s="111"/>
      <c r="D220" s="22"/>
      <c r="E220" s="32"/>
    </row>
    <row r="221" spans="2:5" s="21" customFormat="1" x14ac:dyDescent="0.25">
      <c r="B221" s="19"/>
      <c r="C221" s="111"/>
      <c r="D221" s="22"/>
      <c r="E221" s="32"/>
    </row>
    <row r="222" spans="2:5" s="21" customFormat="1" x14ac:dyDescent="0.25">
      <c r="B222" s="19"/>
      <c r="C222" s="111"/>
      <c r="D222" s="22"/>
      <c r="E222" s="32"/>
    </row>
    <row r="223" spans="2:5" s="21" customFormat="1" x14ac:dyDescent="0.25">
      <c r="B223" s="19"/>
      <c r="C223" s="111"/>
      <c r="D223" s="22"/>
      <c r="E223" s="32"/>
    </row>
    <row r="224" spans="2:5" s="21" customFormat="1" x14ac:dyDescent="0.25">
      <c r="B224" s="19"/>
      <c r="C224" s="111"/>
      <c r="D224" s="22"/>
      <c r="E224" s="32"/>
    </row>
    <row r="225" spans="2:5" s="21" customFormat="1" x14ac:dyDescent="0.25">
      <c r="B225" s="19"/>
      <c r="C225" s="111"/>
      <c r="D225" s="22"/>
      <c r="E225" s="32"/>
    </row>
    <row r="226" spans="2:5" s="21" customFormat="1" x14ac:dyDescent="0.25">
      <c r="B226" s="19"/>
      <c r="C226" s="111"/>
      <c r="D226" s="22"/>
      <c r="E226" s="32"/>
    </row>
    <row r="227" spans="2:5" s="21" customFormat="1" x14ac:dyDescent="0.25">
      <c r="B227" s="19"/>
      <c r="C227" s="111"/>
      <c r="D227" s="22"/>
      <c r="E227" s="32"/>
    </row>
    <row r="228" spans="2:5" s="21" customFormat="1" x14ac:dyDescent="0.25">
      <c r="B228" s="19"/>
      <c r="C228" s="111"/>
      <c r="D228" s="22"/>
      <c r="E228" s="32"/>
    </row>
    <row r="229" spans="2:5" s="21" customFormat="1" x14ac:dyDescent="0.25">
      <c r="B229" s="19"/>
      <c r="C229" s="111"/>
      <c r="D229" s="22"/>
      <c r="E229" s="32"/>
    </row>
    <row r="230" spans="2:5" s="21" customFormat="1" x14ac:dyDescent="0.25">
      <c r="B230" s="19"/>
      <c r="C230" s="111"/>
      <c r="D230" s="22"/>
      <c r="E230" s="32"/>
    </row>
    <row r="231" spans="2:5" s="21" customFormat="1" x14ac:dyDescent="0.25">
      <c r="B231" s="19"/>
      <c r="C231" s="111"/>
      <c r="D231" s="22"/>
      <c r="E231" s="32"/>
    </row>
    <row r="232" spans="2:5" s="21" customFormat="1" x14ac:dyDescent="0.25">
      <c r="B232" s="19"/>
      <c r="C232" s="111"/>
      <c r="D232" s="22"/>
      <c r="E232" s="32"/>
    </row>
    <row r="233" spans="2:5" s="21" customFormat="1" x14ac:dyDescent="0.25">
      <c r="B233" s="19"/>
      <c r="C233" s="111"/>
      <c r="D233" s="22"/>
      <c r="E233" s="32"/>
    </row>
    <row r="234" spans="2:5" s="21" customFormat="1" x14ac:dyDescent="0.25">
      <c r="B234" s="19"/>
      <c r="C234" s="111"/>
      <c r="D234" s="22"/>
      <c r="E234" s="32"/>
    </row>
    <row r="235" spans="2:5" s="21" customFormat="1" x14ac:dyDescent="0.25">
      <c r="B235" s="19"/>
      <c r="C235" s="111"/>
      <c r="D235" s="22"/>
      <c r="E235" s="32"/>
    </row>
    <row r="236" spans="2:5" s="21" customFormat="1" x14ac:dyDescent="0.25">
      <c r="B236" s="19"/>
      <c r="C236" s="111"/>
      <c r="D236" s="22"/>
      <c r="E236" s="32"/>
    </row>
    <row r="237" spans="2:5" s="21" customFormat="1" x14ac:dyDescent="0.25">
      <c r="B237" s="19"/>
      <c r="C237" s="111"/>
      <c r="D237" s="22"/>
      <c r="E237" s="32"/>
    </row>
    <row r="238" spans="2:5" s="21" customFormat="1" x14ac:dyDescent="0.25">
      <c r="B238" s="19"/>
      <c r="C238" s="111"/>
      <c r="D238" s="22"/>
      <c r="E238" s="32"/>
    </row>
    <row r="239" spans="2:5" s="21" customFormat="1" x14ac:dyDescent="0.25">
      <c r="B239" s="19"/>
      <c r="C239" s="111"/>
      <c r="D239" s="22"/>
      <c r="E239" s="32"/>
    </row>
    <row r="240" spans="2:5" s="21" customFormat="1" x14ac:dyDescent="0.25">
      <c r="B240" s="19"/>
      <c r="C240" s="111"/>
      <c r="D240" s="22"/>
      <c r="E240" s="32"/>
    </row>
    <row r="241" spans="2:5" s="21" customFormat="1" x14ac:dyDescent="0.25">
      <c r="B241" s="19"/>
      <c r="C241" s="111"/>
      <c r="D241" s="22"/>
      <c r="E241" s="32"/>
    </row>
    <row r="242" spans="2:5" s="21" customFormat="1" x14ac:dyDescent="0.25">
      <c r="B242" s="19"/>
      <c r="C242" s="111"/>
      <c r="D242" s="22"/>
      <c r="E242" s="32"/>
    </row>
    <row r="243" spans="2:5" s="21" customFormat="1" x14ac:dyDescent="0.25">
      <c r="B243" s="19"/>
      <c r="C243" s="111"/>
      <c r="D243" s="22"/>
      <c r="E243" s="32"/>
    </row>
    <row r="244" spans="2:5" s="21" customFormat="1" x14ac:dyDescent="0.25">
      <c r="B244" s="19"/>
      <c r="C244" s="111"/>
      <c r="D244" s="22"/>
      <c r="E244" s="32"/>
    </row>
    <row r="245" spans="2:5" s="21" customFormat="1" x14ac:dyDescent="0.25">
      <c r="B245" s="19"/>
      <c r="C245" s="111"/>
      <c r="D245" s="22"/>
      <c r="E245" s="32"/>
    </row>
    <row r="246" spans="2:5" s="21" customFormat="1" x14ac:dyDescent="0.25">
      <c r="B246" s="19"/>
      <c r="C246" s="111"/>
      <c r="D246" s="22"/>
      <c r="E246" s="32"/>
    </row>
    <row r="247" spans="2:5" s="21" customFormat="1" x14ac:dyDescent="0.25">
      <c r="B247" s="19"/>
      <c r="C247" s="111"/>
      <c r="D247" s="22"/>
      <c r="E247" s="32"/>
    </row>
    <row r="248" spans="2:5" s="21" customFormat="1" x14ac:dyDescent="0.25">
      <c r="B248" s="19"/>
      <c r="C248" s="111"/>
      <c r="D248" s="22"/>
      <c r="E248" s="32"/>
    </row>
    <row r="249" spans="2:5" s="21" customFormat="1" x14ac:dyDescent="0.25">
      <c r="B249" s="19"/>
      <c r="C249" s="111"/>
      <c r="D249" s="22"/>
      <c r="E249" s="32"/>
    </row>
    <row r="250" spans="2:5" s="21" customFormat="1" x14ac:dyDescent="0.25">
      <c r="B250" s="19"/>
      <c r="C250" s="111"/>
      <c r="D250" s="22"/>
      <c r="E250" s="32"/>
    </row>
    <row r="251" spans="2:5" s="21" customFormat="1" x14ac:dyDescent="0.25">
      <c r="B251" s="19"/>
      <c r="C251" s="111"/>
      <c r="D251" s="22"/>
      <c r="E251" s="32"/>
    </row>
    <row r="252" spans="2:5" s="21" customFormat="1" x14ac:dyDescent="0.25">
      <c r="B252" s="19"/>
      <c r="C252" s="111"/>
      <c r="D252" s="22"/>
      <c r="E252" s="32"/>
    </row>
    <row r="253" spans="2:5" s="21" customFormat="1" x14ac:dyDescent="0.25">
      <c r="B253" s="19"/>
      <c r="C253" s="111"/>
      <c r="D253" s="22"/>
      <c r="E253" s="32"/>
    </row>
    <row r="254" spans="2:5" s="21" customFormat="1" x14ac:dyDescent="0.25">
      <c r="B254" s="19"/>
      <c r="C254" s="111"/>
      <c r="D254" s="22"/>
      <c r="E254" s="32"/>
    </row>
    <row r="255" spans="2:5" s="21" customFormat="1" x14ac:dyDescent="0.25">
      <c r="B255" s="19"/>
      <c r="C255" s="111"/>
      <c r="D255" s="22"/>
      <c r="E255" s="32"/>
    </row>
    <row r="256" spans="2:5" s="21" customFormat="1" x14ac:dyDescent="0.25">
      <c r="B256" s="19"/>
      <c r="C256" s="111"/>
      <c r="D256" s="22"/>
      <c r="E256" s="32"/>
    </row>
    <row r="257" spans="2:5" s="21" customFormat="1" x14ac:dyDescent="0.25">
      <c r="B257" s="19"/>
      <c r="C257" s="111"/>
      <c r="D257" s="22"/>
      <c r="E257" s="32"/>
    </row>
    <row r="258" spans="2:5" s="21" customFormat="1" x14ac:dyDescent="0.25">
      <c r="B258" s="19"/>
      <c r="C258" s="111"/>
      <c r="D258" s="22"/>
      <c r="E258" s="32"/>
    </row>
    <row r="259" spans="2:5" s="21" customFormat="1" x14ac:dyDescent="0.25">
      <c r="B259" s="19"/>
      <c r="C259" s="111"/>
      <c r="D259" s="22"/>
      <c r="E259" s="32"/>
    </row>
    <row r="260" spans="2:5" s="21" customFormat="1" x14ac:dyDescent="0.25">
      <c r="B260" s="19"/>
      <c r="C260" s="111"/>
      <c r="D260" s="22"/>
      <c r="E260" s="32"/>
    </row>
    <row r="261" spans="2:5" s="21" customFormat="1" x14ac:dyDescent="0.25">
      <c r="B261" s="19"/>
      <c r="C261" s="111"/>
      <c r="D261" s="22"/>
      <c r="E261" s="32"/>
    </row>
    <row r="262" spans="2:5" s="21" customFormat="1" x14ac:dyDescent="0.25">
      <c r="B262" s="19"/>
      <c r="C262" s="111"/>
      <c r="D262" s="22"/>
      <c r="E262" s="32"/>
    </row>
    <row r="263" spans="2:5" s="21" customFormat="1" x14ac:dyDescent="0.25">
      <c r="B263" s="19"/>
      <c r="C263" s="111"/>
      <c r="D263" s="22"/>
      <c r="E263" s="32"/>
    </row>
    <row r="264" spans="2:5" s="21" customFormat="1" x14ac:dyDescent="0.25">
      <c r="B264" s="19"/>
      <c r="C264" s="111"/>
      <c r="D264" s="22"/>
      <c r="E264" s="32"/>
    </row>
    <row r="265" spans="2:5" s="21" customFormat="1" x14ac:dyDescent="0.25">
      <c r="B265" s="19"/>
      <c r="C265" s="111"/>
      <c r="D265" s="22"/>
      <c r="E265" s="32"/>
    </row>
    <row r="266" spans="2:5" s="21" customFormat="1" x14ac:dyDescent="0.25">
      <c r="B266" s="19"/>
      <c r="C266" s="111"/>
      <c r="D266" s="22"/>
      <c r="E266" s="32"/>
    </row>
    <row r="267" spans="2:5" s="21" customFormat="1" x14ac:dyDescent="0.25">
      <c r="B267" s="19"/>
      <c r="C267" s="111"/>
      <c r="D267" s="22"/>
      <c r="E267" s="32"/>
    </row>
    <row r="268" spans="2:5" s="21" customFormat="1" x14ac:dyDescent="0.25">
      <c r="B268" s="19"/>
      <c r="C268" s="111"/>
      <c r="D268" s="22"/>
      <c r="E268" s="32"/>
    </row>
    <row r="269" spans="2:5" s="21" customFormat="1" x14ac:dyDescent="0.25">
      <c r="B269" s="19"/>
      <c r="C269" s="111"/>
      <c r="D269" s="22"/>
      <c r="E269" s="32"/>
    </row>
    <row r="270" spans="2:5" s="21" customFormat="1" x14ac:dyDescent="0.25">
      <c r="B270" s="19"/>
      <c r="C270" s="111"/>
      <c r="D270" s="22"/>
      <c r="E270" s="32"/>
    </row>
    <row r="271" spans="2:5" s="21" customFormat="1" x14ac:dyDescent="0.25">
      <c r="B271" s="19"/>
      <c r="C271" s="111"/>
      <c r="D271" s="22"/>
      <c r="E271" s="32"/>
    </row>
    <row r="272" spans="2:5" s="21" customFormat="1" x14ac:dyDescent="0.25">
      <c r="B272" s="19"/>
      <c r="C272" s="111"/>
      <c r="D272" s="22"/>
      <c r="E272" s="32"/>
    </row>
    <row r="273" spans="2:5" s="21" customFormat="1" x14ac:dyDescent="0.25">
      <c r="B273" s="19"/>
      <c r="C273" s="111"/>
      <c r="D273" s="22"/>
      <c r="E273" s="32"/>
    </row>
    <row r="274" spans="2:5" s="21" customFormat="1" x14ac:dyDescent="0.25">
      <c r="B274" s="19"/>
      <c r="C274" s="111"/>
      <c r="D274" s="22"/>
      <c r="E274" s="32"/>
    </row>
    <row r="275" spans="2:5" s="21" customFormat="1" x14ac:dyDescent="0.25">
      <c r="B275" s="19"/>
      <c r="C275" s="111"/>
      <c r="D275" s="22"/>
      <c r="E275" s="32"/>
    </row>
    <row r="276" spans="2:5" s="21" customFormat="1" x14ac:dyDescent="0.25">
      <c r="B276" s="19"/>
      <c r="C276" s="111"/>
      <c r="D276" s="22"/>
      <c r="E276" s="32"/>
    </row>
    <row r="277" spans="2:5" s="21" customFormat="1" x14ac:dyDescent="0.25">
      <c r="B277" s="19"/>
      <c r="C277" s="111"/>
      <c r="D277" s="22"/>
      <c r="E277" s="32"/>
    </row>
    <row r="278" spans="2:5" s="21" customFormat="1" x14ac:dyDescent="0.25">
      <c r="B278" s="19"/>
      <c r="C278" s="111"/>
      <c r="D278" s="22"/>
      <c r="E278" s="32"/>
    </row>
    <row r="279" spans="2:5" s="21" customFormat="1" x14ac:dyDescent="0.25">
      <c r="B279" s="19"/>
      <c r="C279" s="111"/>
      <c r="D279" s="22"/>
      <c r="E279" s="32"/>
    </row>
    <row r="280" spans="2:5" s="21" customFormat="1" x14ac:dyDescent="0.25">
      <c r="B280" s="19"/>
      <c r="C280" s="111"/>
      <c r="D280" s="22"/>
      <c r="E280" s="32"/>
    </row>
    <row r="281" spans="2:5" s="21" customFormat="1" x14ac:dyDescent="0.25">
      <c r="B281" s="19"/>
      <c r="C281" s="111"/>
      <c r="D281" s="22"/>
      <c r="E281" s="32"/>
    </row>
    <row r="282" spans="2:5" s="21" customFormat="1" x14ac:dyDescent="0.25">
      <c r="B282" s="19"/>
      <c r="C282" s="111"/>
      <c r="D282" s="22"/>
      <c r="E282" s="32"/>
    </row>
    <row r="283" spans="2:5" s="21" customFormat="1" x14ac:dyDescent="0.25">
      <c r="B283" s="19"/>
      <c r="C283" s="111"/>
      <c r="D283" s="22"/>
      <c r="E283" s="32"/>
    </row>
    <row r="284" spans="2:5" s="21" customFormat="1" x14ac:dyDescent="0.25">
      <c r="B284" s="19"/>
      <c r="C284" s="111"/>
      <c r="D284" s="22"/>
      <c r="E284" s="32"/>
    </row>
    <row r="285" spans="2:5" s="21" customFormat="1" x14ac:dyDescent="0.25">
      <c r="B285" s="19"/>
      <c r="C285" s="111"/>
      <c r="D285" s="22"/>
      <c r="E285" s="32"/>
    </row>
    <row r="286" spans="2:5" s="21" customFormat="1" x14ac:dyDescent="0.25">
      <c r="B286" s="19"/>
      <c r="C286" s="111"/>
      <c r="D286" s="22"/>
      <c r="E286" s="32"/>
    </row>
    <row r="287" spans="2:5" s="21" customFormat="1" x14ac:dyDescent="0.25">
      <c r="B287" s="19"/>
      <c r="C287" s="111"/>
      <c r="D287" s="22"/>
      <c r="E287" s="32"/>
    </row>
    <row r="288" spans="2:5" s="21" customFormat="1" x14ac:dyDescent="0.25">
      <c r="B288" s="19"/>
      <c r="C288" s="111"/>
      <c r="D288" s="22"/>
      <c r="E288" s="32"/>
    </row>
    <row r="289" spans="2:5" s="21" customFormat="1" x14ac:dyDescent="0.25">
      <c r="B289" s="19"/>
      <c r="C289" s="111"/>
      <c r="D289" s="22"/>
      <c r="E289" s="32"/>
    </row>
    <row r="290" spans="2:5" s="21" customFormat="1" x14ac:dyDescent="0.25">
      <c r="B290" s="19"/>
      <c r="C290" s="111"/>
      <c r="D290" s="22"/>
      <c r="E290" s="32"/>
    </row>
    <row r="291" spans="2:5" s="21" customFormat="1" x14ac:dyDescent="0.25">
      <c r="B291" s="19"/>
      <c r="C291" s="111"/>
      <c r="D291" s="22"/>
      <c r="E291" s="32"/>
    </row>
    <row r="292" spans="2:5" s="21" customFormat="1" x14ac:dyDescent="0.25">
      <c r="B292" s="19"/>
      <c r="C292" s="111"/>
      <c r="D292" s="22"/>
      <c r="E292" s="32"/>
    </row>
    <row r="293" spans="2:5" s="21" customFormat="1" x14ac:dyDescent="0.25">
      <c r="B293" s="19"/>
      <c r="C293" s="111"/>
      <c r="D293" s="22"/>
      <c r="E293" s="32"/>
    </row>
    <row r="294" spans="2:5" s="21" customFormat="1" x14ac:dyDescent="0.25">
      <c r="B294" s="19"/>
      <c r="C294" s="111"/>
      <c r="D294" s="22"/>
      <c r="E294" s="32"/>
    </row>
    <row r="295" spans="2:5" s="21" customFormat="1" x14ac:dyDescent="0.25">
      <c r="B295" s="19"/>
      <c r="C295" s="111"/>
      <c r="D295" s="22"/>
      <c r="E295" s="32"/>
    </row>
    <row r="296" spans="2:5" s="21" customFormat="1" x14ac:dyDescent="0.25">
      <c r="B296" s="19"/>
      <c r="C296" s="111"/>
      <c r="D296" s="22"/>
      <c r="E296" s="32"/>
    </row>
    <row r="297" spans="2:5" s="21" customFormat="1" x14ac:dyDescent="0.25">
      <c r="B297" s="19"/>
      <c r="C297" s="111"/>
      <c r="D297" s="22"/>
      <c r="E297" s="32"/>
    </row>
    <row r="298" spans="2:5" s="21" customFormat="1" x14ac:dyDescent="0.25">
      <c r="B298" s="19"/>
      <c r="C298" s="111"/>
      <c r="D298" s="22"/>
      <c r="E298" s="32"/>
    </row>
    <row r="299" spans="2:5" s="21" customFormat="1" x14ac:dyDescent="0.25">
      <c r="B299" s="19"/>
      <c r="C299" s="111"/>
      <c r="D299" s="22"/>
      <c r="E299" s="32"/>
    </row>
    <row r="300" spans="2:5" s="21" customFormat="1" x14ac:dyDescent="0.25">
      <c r="B300" s="19"/>
      <c r="C300" s="111"/>
      <c r="D300" s="22"/>
      <c r="E300" s="32"/>
    </row>
    <row r="301" spans="2:5" s="21" customFormat="1" x14ac:dyDescent="0.25">
      <c r="B301" s="19"/>
      <c r="C301" s="111"/>
      <c r="D301" s="22"/>
      <c r="E301" s="32"/>
    </row>
    <row r="302" spans="2:5" s="21" customFormat="1" x14ac:dyDescent="0.25">
      <c r="B302" s="19"/>
      <c r="C302" s="111"/>
      <c r="D302" s="22"/>
      <c r="E302" s="32"/>
    </row>
    <row r="303" spans="2:5" s="21" customFormat="1" x14ac:dyDescent="0.25">
      <c r="B303" s="19"/>
      <c r="C303" s="111"/>
      <c r="D303" s="22"/>
      <c r="E303" s="32"/>
    </row>
    <row r="304" spans="2:5" s="21" customFormat="1" x14ac:dyDescent="0.25">
      <c r="B304" s="19"/>
      <c r="C304" s="111"/>
      <c r="D304" s="22"/>
      <c r="E304" s="32"/>
    </row>
    <row r="305" spans="2:5" s="21" customFormat="1" x14ac:dyDescent="0.25">
      <c r="B305" s="19"/>
      <c r="C305" s="111"/>
      <c r="D305" s="22"/>
      <c r="E305" s="32"/>
    </row>
    <row r="306" spans="2:5" s="21" customFormat="1" x14ac:dyDescent="0.25">
      <c r="B306" s="19"/>
      <c r="C306" s="111"/>
      <c r="D306" s="22"/>
      <c r="E306" s="32"/>
    </row>
    <row r="307" spans="2:5" s="21" customFormat="1" x14ac:dyDescent="0.25">
      <c r="B307" s="19"/>
      <c r="C307" s="111"/>
      <c r="D307" s="22"/>
      <c r="E307" s="32"/>
    </row>
    <row r="308" spans="2:5" s="21" customFormat="1" x14ac:dyDescent="0.25">
      <c r="B308" s="19"/>
      <c r="C308" s="111"/>
      <c r="D308" s="22"/>
      <c r="E308" s="32"/>
    </row>
    <row r="309" spans="2:5" s="21" customFormat="1" x14ac:dyDescent="0.25">
      <c r="B309" s="19"/>
      <c r="C309" s="111"/>
      <c r="D309" s="22"/>
      <c r="E309" s="32"/>
    </row>
    <row r="310" spans="2:5" s="21" customFormat="1" x14ac:dyDescent="0.25">
      <c r="B310" s="19"/>
      <c r="C310" s="111"/>
      <c r="D310" s="22"/>
      <c r="E310" s="32"/>
    </row>
    <row r="311" spans="2:5" s="21" customFormat="1" x14ac:dyDescent="0.25">
      <c r="B311" s="19"/>
      <c r="C311" s="111"/>
      <c r="D311" s="22"/>
      <c r="E311" s="32"/>
    </row>
    <row r="312" spans="2:5" s="21" customFormat="1" x14ac:dyDescent="0.25">
      <c r="B312" s="19"/>
      <c r="C312" s="111"/>
      <c r="D312" s="22"/>
      <c r="E312" s="32"/>
    </row>
    <row r="313" spans="2:5" s="21" customFormat="1" x14ac:dyDescent="0.25">
      <c r="B313" s="19"/>
      <c r="C313" s="111"/>
      <c r="D313" s="22"/>
      <c r="E313" s="32"/>
    </row>
    <row r="314" spans="2:5" s="21" customFormat="1" x14ac:dyDescent="0.25">
      <c r="B314" s="19"/>
      <c r="C314" s="111"/>
      <c r="D314" s="22"/>
      <c r="E314" s="32"/>
    </row>
    <row r="315" spans="2:5" s="21" customFormat="1" x14ac:dyDescent="0.25">
      <c r="B315" s="19"/>
      <c r="C315" s="111"/>
      <c r="D315" s="22"/>
      <c r="E315" s="32"/>
    </row>
    <row r="316" spans="2:5" s="21" customFormat="1" x14ac:dyDescent="0.25">
      <c r="B316" s="19"/>
      <c r="C316" s="111"/>
      <c r="D316" s="22"/>
      <c r="E316" s="32"/>
    </row>
    <row r="317" spans="2:5" s="21" customFormat="1" x14ac:dyDescent="0.25">
      <c r="B317" s="19"/>
      <c r="C317" s="111"/>
      <c r="D317" s="22"/>
      <c r="E317" s="32"/>
    </row>
    <row r="318" spans="2:5" s="21" customFormat="1" x14ac:dyDescent="0.25">
      <c r="B318" s="19"/>
      <c r="C318" s="111"/>
      <c r="D318" s="22"/>
      <c r="E318" s="32"/>
    </row>
    <row r="319" spans="2:5" s="21" customFormat="1" x14ac:dyDescent="0.25">
      <c r="B319" s="19"/>
      <c r="C319" s="111"/>
      <c r="D319" s="22"/>
      <c r="E319" s="32"/>
    </row>
    <row r="320" spans="2:5" s="21" customFormat="1" x14ac:dyDescent="0.25">
      <c r="B320" s="19"/>
      <c r="C320" s="111"/>
      <c r="D320" s="22"/>
      <c r="E320" s="32"/>
    </row>
    <row r="321" spans="2:5" s="21" customFormat="1" x14ac:dyDescent="0.25">
      <c r="B321" s="19"/>
      <c r="C321" s="111"/>
      <c r="D321" s="22"/>
      <c r="E321" s="32"/>
    </row>
    <row r="322" spans="2:5" s="21" customFormat="1" x14ac:dyDescent="0.25">
      <c r="B322" s="19"/>
      <c r="C322" s="111"/>
      <c r="D322" s="22"/>
      <c r="E322" s="32"/>
    </row>
    <row r="323" spans="2:5" s="21" customFormat="1" x14ac:dyDescent="0.25">
      <c r="B323" s="19"/>
      <c r="C323" s="111"/>
      <c r="D323" s="22"/>
      <c r="E323" s="32"/>
    </row>
    <row r="324" spans="2:5" s="21" customFormat="1" x14ac:dyDescent="0.25">
      <c r="B324" s="19"/>
      <c r="C324" s="111"/>
      <c r="D324" s="22"/>
      <c r="E324" s="32"/>
    </row>
    <row r="325" spans="2:5" s="21" customFormat="1" x14ac:dyDescent="0.25">
      <c r="B325" s="19"/>
      <c r="C325" s="111"/>
      <c r="D325" s="22"/>
      <c r="E325" s="32"/>
    </row>
    <row r="326" spans="2:5" s="21" customFormat="1" x14ac:dyDescent="0.25">
      <c r="B326" s="19"/>
      <c r="C326" s="111"/>
      <c r="D326" s="22"/>
      <c r="E326" s="32"/>
    </row>
    <row r="327" spans="2:5" s="21" customFormat="1" x14ac:dyDescent="0.25">
      <c r="B327" s="19"/>
      <c r="C327" s="111"/>
      <c r="D327" s="22"/>
      <c r="E327" s="32"/>
    </row>
    <row r="328" spans="2:5" s="21" customFormat="1" x14ac:dyDescent="0.25">
      <c r="B328" s="19"/>
      <c r="C328" s="111"/>
      <c r="D328" s="22"/>
      <c r="E328" s="32"/>
    </row>
    <row r="329" spans="2:5" s="21" customFormat="1" x14ac:dyDescent="0.25">
      <c r="B329" s="19"/>
      <c r="C329" s="111"/>
      <c r="D329" s="22"/>
      <c r="E329" s="32"/>
    </row>
    <row r="330" spans="2:5" s="21" customFormat="1" x14ac:dyDescent="0.25">
      <c r="B330" s="19"/>
      <c r="C330" s="111"/>
      <c r="D330" s="22"/>
      <c r="E330" s="32"/>
    </row>
    <row r="331" spans="2:5" s="21" customFormat="1" x14ac:dyDescent="0.25">
      <c r="B331" s="19"/>
      <c r="C331" s="111"/>
      <c r="D331" s="22"/>
      <c r="E331" s="32"/>
    </row>
    <row r="332" spans="2:5" s="21" customFormat="1" x14ac:dyDescent="0.25">
      <c r="B332" s="19"/>
      <c r="C332" s="111"/>
      <c r="D332" s="22"/>
      <c r="E332" s="32"/>
    </row>
    <row r="333" spans="2:5" s="21" customFormat="1" x14ac:dyDescent="0.25">
      <c r="B333" s="19"/>
      <c r="C333" s="111"/>
      <c r="D333" s="22"/>
      <c r="E333" s="32"/>
    </row>
    <row r="334" spans="2:5" s="21" customFormat="1" x14ac:dyDescent="0.25">
      <c r="B334" s="19"/>
      <c r="C334" s="111"/>
      <c r="D334" s="22"/>
      <c r="E334" s="32"/>
    </row>
    <row r="335" spans="2:5" s="21" customFormat="1" x14ac:dyDescent="0.25">
      <c r="B335" s="19"/>
      <c r="C335" s="111"/>
      <c r="D335" s="22"/>
      <c r="E335" s="32"/>
    </row>
    <row r="336" spans="2:5" s="21" customFormat="1" x14ac:dyDescent="0.25">
      <c r="B336" s="19"/>
      <c r="C336" s="111"/>
      <c r="D336" s="22"/>
      <c r="E336" s="32"/>
    </row>
    <row r="337" spans="2:5" s="21" customFormat="1" x14ac:dyDescent="0.25">
      <c r="B337" s="19"/>
      <c r="C337" s="111"/>
      <c r="D337" s="22"/>
      <c r="E337" s="32"/>
    </row>
    <row r="338" spans="2:5" s="21" customFormat="1" x14ac:dyDescent="0.25">
      <c r="B338" s="19"/>
      <c r="C338" s="111"/>
      <c r="D338" s="22"/>
      <c r="E338" s="32"/>
    </row>
    <row r="339" spans="2:5" s="21" customFormat="1" x14ac:dyDescent="0.25">
      <c r="B339" s="19"/>
      <c r="C339" s="111"/>
      <c r="D339" s="22"/>
      <c r="E339" s="32"/>
    </row>
    <row r="340" spans="2:5" s="21" customFormat="1" x14ac:dyDescent="0.25">
      <c r="B340" s="19"/>
      <c r="C340" s="111"/>
      <c r="D340" s="22"/>
      <c r="E340" s="32"/>
    </row>
    <row r="341" spans="2:5" s="21" customFormat="1" x14ac:dyDescent="0.25">
      <c r="B341" s="19"/>
      <c r="C341" s="111"/>
      <c r="D341" s="22"/>
      <c r="E341" s="32"/>
    </row>
    <row r="342" spans="2:5" s="21" customFormat="1" x14ac:dyDescent="0.25">
      <c r="B342" s="19"/>
      <c r="C342" s="111"/>
      <c r="D342" s="22"/>
      <c r="E342" s="32"/>
    </row>
    <row r="343" spans="2:5" s="21" customFormat="1" x14ac:dyDescent="0.25">
      <c r="B343" s="19"/>
      <c r="C343" s="111"/>
      <c r="D343" s="22"/>
      <c r="E343" s="32"/>
    </row>
    <row r="344" spans="2:5" s="21" customFormat="1" x14ac:dyDescent="0.25">
      <c r="B344" s="19"/>
      <c r="C344" s="111"/>
      <c r="D344" s="22"/>
      <c r="E344" s="32"/>
    </row>
    <row r="345" spans="2:5" s="21" customFormat="1" x14ac:dyDescent="0.25">
      <c r="B345" s="19"/>
      <c r="C345" s="111"/>
      <c r="D345" s="22"/>
      <c r="E345" s="32"/>
    </row>
    <row r="346" spans="2:5" s="21" customFormat="1" x14ac:dyDescent="0.25">
      <c r="B346" s="19"/>
      <c r="C346" s="111"/>
      <c r="D346" s="22"/>
      <c r="E346" s="32"/>
    </row>
    <row r="347" spans="2:5" s="21" customFormat="1" x14ac:dyDescent="0.25">
      <c r="B347" s="19"/>
      <c r="C347" s="111"/>
      <c r="D347" s="22"/>
      <c r="E347" s="32"/>
    </row>
    <row r="348" spans="2:5" s="21" customFormat="1" x14ac:dyDescent="0.25">
      <c r="B348" s="19"/>
      <c r="C348" s="111"/>
      <c r="D348" s="22"/>
      <c r="E348" s="32"/>
    </row>
    <row r="349" spans="2:5" s="21" customFormat="1" x14ac:dyDescent="0.25">
      <c r="B349" s="19"/>
      <c r="C349" s="111"/>
      <c r="D349" s="22"/>
      <c r="E349" s="32"/>
    </row>
    <row r="350" spans="2:5" s="21" customFormat="1" x14ac:dyDescent="0.25">
      <c r="B350" s="19"/>
      <c r="C350" s="111"/>
      <c r="D350" s="22"/>
      <c r="E350" s="32"/>
    </row>
    <row r="351" spans="2:5" s="21" customFormat="1" x14ac:dyDescent="0.25">
      <c r="B351" s="19"/>
      <c r="C351" s="111"/>
      <c r="D351" s="22"/>
      <c r="E351" s="32"/>
    </row>
    <row r="352" spans="2:5" s="21" customFormat="1" x14ac:dyDescent="0.25">
      <c r="B352" s="19"/>
      <c r="C352" s="111"/>
      <c r="D352" s="22"/>
      <c r="E352" s="32"/>
    </row>
    <row r="353" spans="2:5" s="21" customFormat="1" x14ac:dyDescent="0.25">
      <c r="B353" s="19"/>
      <c r="C353" s="111"/>
      <c r="D353" s="22"/>
      <c r="E353" s="32"/>
    </row>
    <row r="354" spans="2:5" s="21" customFormat="1" x14ac:dyDescent="0.25">
      <c r="B354" s="19"/>
      <c r="C354" s="111"/>
      <c r="D354" s="22"/>
      <c r="E354" s="32"/>
    </row>
    <row r="355" spans="2:5" s="21" customFormat="1" x14ac:dyDescent="0.25">
      <c r="B355" s="19"/>
      <c r="C355" s="111"/>
      <c r="D355" s="22"/>
      <c r="E355" s="32"/>
    </row>
    <row r="356" spans="2:5" s="21" customFormat="1" x14ac:dyDescent="0.25">
      <c r="B356" s="19"/>
      <c r="C356" s="111"/>
      <c r="D356" s="22"/>
      <c r="E356" s="32"/>
    </row>
    <row r="357" spans="2:5" s="21" customFormat="1" x14ac:dyDescent="0.25">
      <c r="B357" s="19"/>
      <c r="C357" s="111"/>
      <c r="D357" s="22"/>
      <c r="E357" s="32"/>
    </row>
    <row r="358" spans="2:5" s="21" customFormat="1" x14ac:dyDescent="0.25">
      <c r="B358" s="19"/>
      <c r="C358" s="111"/>
      <c r="D358" s="22"/>
      <c r="E358" s="32"/>
    </row>
    <row r="359" spans="2:5" s="21" customFormat="1" x14ac:dyDescent="0.25">
      <c r="B359" s="19"/>
      <c r="C359" s="111"/>
      <c r="D359" s="22"/>
      <c r="E359" s="32"/>
    </row>
    <row r="360" spans="2:5" s="21" customFormat="1" x14ac:dyDescent="0.25">
      <c r="B360" s="19"/>
      <c r="C360" s="111"/>
      <c r="D360" s="22"/>
      <c r="E360" s="32"/>
    </row>
    <row r="361" spans="2:5" s="21" customFormat="1" x14ac:dyDescent="0.25">
      <c r="B361" s="19"/>
      <c r="C361" s="111"/>
      <c r="D361" s="22"/>
      <c r="E361" s="32"/>
    </row>
    <row r="362" spans="2:5" s="21" customFormat="1" x14ac:dyDescent="0.25">
      <c r="B362" s="19"/>
      <c r="C362" s="111"/>
      <c r="D362" s="22"/>
      <c r="E362" s="32"/>
    </row>
    <row r="363" spans="2:5" s="21" customFormat="1" x14ac:dyDescent="0.25">
      <c r="B363" s="19"/>
      <c r="C363" s="111"/>
      <c r="D363" s="22"/>
      <c r="E363" s="32"/>
    </row>
    <row r="364" spans="2:5" s="21" customFormat="1" x14ac:dyDescent="0.25">
      <c r="B364" s="19"/>
      <c r="C364" s="111"/>
      <c r="D364" s="22"/>
      <c r="E364" s="32"/>
    </row>
    <row r="365" spans="2:5" s="21" customFormat="1" x14ac:dyDescent="0.25">
      <c r="B365" s="19"/>
      <c r="C365" s="111"/>
      <c r="D365" s="22"/>
      <c r="E365" s="32"/>
    </row>
    <row r="366" spans="2:5" s="21" customFormat="1" x14ac:dyDescent="0.25">
      <c r="B366" s="19"/>
      <c r="C366" s="111"/>
      <c r="D366" s="22"/>
      <c r="E366" s="32"/>
    </row>
    <row r="367" spans="2:5" s="21" customFormat="1" x14ac:dyDescent="0.25">
      <c r="B367" s="19"/>
      <c r="C367" s="111"/>
      <c r="D367" s="22"/>
      <c r="E367" s="32"/>
    </row>
    <row r="368" spans="2:5" s="21" customFormat="1" x14ac:dyDescent="0.25">
      <c r="B368" s="19"/>
      <c r="C368" s="111"/>
      <c r="D368" s="22"/>
      <c r="E368" s="32"/>
    </row>
    <row r="369" spans="2:5" s="21" customFormat="1" x14ac:dyDescent="0.25">
      <c r="B369" s="19"/>
      <c r="C369" s="111"/>
      <c r="D369" s="22"/>
      <c r="E369" s="32"/>
    </row>
    <row r="370" spans="2:5" s="21" customFormat="1" x14ac:dyDescent="0.25">
      <c r="B370" s="19"/>
      <c r="C370" s="111"/>
      <c r="D370" s="22"/>
      <c r="E370" s="32"/>
    </row>
    <row r="371" spans="2:5" s="21" customFormat="1" x14ac:dyDescent="0.25">
      <c r="B371" s="19"/>
      <c r="C371" s="111"/>
      <c r="D371" s="22"/>
      <c r="E371" s="32"/>
    </row>
    <row r="372" spans="2:5" s="21" customFormat="1" x14ac:dyDescent="0.25">
      <c r="B372" s="19"/>
      <c r="C372" s="111"/>
      <c r="D372" s="22"/>
      <c r="E372" s="32"/>
    </row>
    <row r="373" spans="2:5" s="21" customFormat="1" x14ac:dyDescent="0.25">
      <c r="B373" s="19"/>
      <c r="C373" s="111"/>
      <c r="D373" s="22"/>
      <c r="E373" s="32"/>
    </row>
    <row r="374" spans="2:5" s="21" customFormat="1" x14ac:dyDescent="0.25">
      <c r="B374" s="19"/>
      <c r="C374" s="111"/>
      <c r="D374" s="22"/>
      <c r="E374" s="32"/>
    </row>
    <row r="375" spans="2:5" s="21" customFormat="1" x14ac:dyDescent="0.25">
      <c r="B375" s="19"/>
      <c r="C375" s="111"/>
      <c r="D375" s="22"/>
      <c r="E375" s="32"/>
    </row>
    <row r="376" spans="2:5" s="21" customFormat="1" x14ac:dyDescent="0.25">
      <c r="B376" s="19"/>
      <c r="C376" s="111"/>
      <c r="D376" s="22"/>
      <c r="E376" s="32"/>
    </row>
    <row r="377" spans="2:5" s="21" customFormat="1" x14ac:dyDescent="0.25">
      <c r="B377" s="19"/>
      <c r="C377" s="111"/>
      <c r="D377" s="22"/>
      <c r="E377" s="32"/>
    </row>
    <row r="378" spans="2:5" s="21" customFormat="1" x14ac:dyDescent="0.25">
      <c r="B378" s="19"/>
      <c r="C378" s="111"/>
      <c r="D378" s="22"/>
      <c r="E378" s="32"/>
    </row>
    <row r="379" spans="2:5" s="21" customFormat="1" x14ac:dyDescent="0.25">
      <c r="B379" s="19"/>
      <c r="C379" s="111"/>
      <c r="D379" s="22"/>
      <c r="E379" s="32"/>
    </row>
    <row r="380" spans="2:5" s="21" customFormat="1" x14ac:dyDescent="0.25">
      <c r="B380" s="19"/>
      <c r="C380" s="111"/>
      <c r="D380" s="22"/>
      <c r="E380" s="32"/>
    </row>
    <row r="381" spans="2:5" s="21" customFormat="1" x14ac:dyDescent="0.25">
      <c r="B381" s="19"/>
      <c r="C381" s="111"/>
      <c r="D381" s="22"/>
      <c r="E381" s="32"/>
    </row>
    <row r="382" spans="2:5" s="21" customFormat="1" x14ac:dyDescent="0.25">
      <c r="B382" s="19"/>
      <c r="C382" s="111"/>
      <c r="D382" s="22"/>
      <c r="E382" s="32"/>
    </row>
    <row r="383" spans="2:5" s="21" customFormat="1" x14ac:dyDescent="0.25">
      <c r="B383" s="19"/>
      <c r="C383" s="111"/>
      <c r="D383" s="22"/>
      <c r="E383" s="32"/>
    </row>
    <row r="384" spans="2:5" s="21" customFormat="1" x14ac:dyDescent="0.25">
      <c r="B384" s="19"/>
      <c r="C384" s="111"/>
      <c r="D384" s="22"/>
      <c r="E384" s="32"/>
    </row>
    <row r="385" spans="2:5" s="21" customFormat="1" x14ac:dyDescent="0.25">
      <c r="B385" s="19"/>
      <c r="C385" s="111"/>
      <c r="D385" s="22"/>
      <c r="E385" s="32"/>
    </row>
    <row r="386" spans="2:5" s="21" customFormat="1" x14ac:dyDescent="0.25">
      <c r="B386" s="19"/>
      <c r="C386" s="111"/>
      <c r="D386" s="22"/>
      <c r="E386" s="32"/>
    </row>
    <row r="387" spans="2:5" s="21" customFormat="1" x14ac:dyDescent="0.25">
      <c r="B387" s="19"/>
      <c r="C387" s="111"/>
      <c r="D387" s="22"/>
      <c r="E387" s="32"/>
    </row>
    <row r="388" spans="2:5" s="21" customFormat="1" x14ac:dyDescent="0.25">
      <c r="B388" s="19"/>
      <c r="C388" s="111"/>
      <c r="D388" s="22"/>
      <c r="E388" s="32"/>
    </row>
    <row r="389" spans="2:5" s="21" customFormat="1" x14ac:dyDescent="0.25">
      <c r="B389" s="19"/>
      <c r="C389" s="111"/>
      <c r="D389" s="22"/>
      <c r="E389" s="32"/>
    </row>
    <row r="390" spans="2:5" s="21" customFormat="1" x14ac:dyDescent="0.25">
      <c r="B390" s="19"/>
      <c r="C390" s="111"/>
      <c r="D390" s="22"/>
      <c r="E390" s="32"/>
    </row>
    <row r="391" spans="2:5" s="21" customFormat="1" x14ac:dyDescent="0.25">
      <c r="B391" s="19"/>
      <c r="C391" s="111"/>
      <c r="D391" s="22"/>
      <c r="E391" s="32"/>
    </row>
    <row r="392" spans="2:5" s="21" customFormat="1" x14ac:dyDescent="0.25">
      <c r="B392" s="19"/>
      <c r="C392" s="111"/>
      <c r="D392" s="22"/>
      <c r="E392" s="32"/>
    </row>
    <row r="393" spans="2:5" s="21" customFormat="1" x14ac:dyDescent="0.25">
      <c r="B393" s="19"/>
      <c r="C393" s="111"/>
      <c r="D393" s="22"/>
      <c r="E393" s="32"/>
    </row>
    <row r="394" spans="2:5" s="21" customFormat="1" x14ac:dyDescent="0.25">
      <c r="B394" s="19"/>
      <c r="C394" s="111"/>
      <c r="D394" s="22"/>
      <c r="E394" s="32"/>
    </row>
    <row r="395" spans="2:5" s="21" customFormat="1" x14ac:dyDescent="0.25">
      <c r="B395" s="19"/>
      <c r="C395" s="111"/>
      <c r="D395" s="22"/>
      <c r="E395" s="32"/>
    </row>
    <row r="396" spans="2:5" s="21" customFormat="1" x14ac:dyDescent="0.25">
      <c r="B396" s="19"/>
      <c r="C396" s="111"/>
      <c r="D396" s="22"/>
      <c r="E396" s="32"/>
    </row>
    <row r="397" spans="2:5" s="21" customFormat="1" x14ac:dyDescent="0.25">
      <c r="B397" s="19"/>
      <c r="C397" s="111"/>
      <c r="D397" s="22"/>
      <c r="E397" s="32"/>
    </row>
    <row r="398" spans="2:5" s="21" customFormat="1" x14ac:dyDescent="0.25">
      <c r="B398" s="19"/>
      <c r="C398" s="111"/>
      <c r="D398" s="22"/>
      <c r="E398" s="32"/>
    </row>
    <row r="399" spans="2:5" s="21" customFormat="1" x14ac:dyDescent="0.25">
      <c r="B399" s="19"/>
      <c r="C399" s="111"/>
      <c r="D399" s="22"/>
      <c r="E399" s="32"/>
    </row>
    <row r="400" spans="2:5" s="21" customFormat="1" x14ac:dyDescent="0.25">
      <c r="B400" s="19"/>
      <c r="C400" s="111"/>
      <c r="D400" s="22"/>
      <c r="E400" s="32"/>
    </row>
    <row r="401" spans="2:5" s="21" customFormat="1" x14ac:dyDescent="0.25">
      <c r="B401" s="19"/>
      <c r="C401" s="111"/>
      <c r="D401" s="22"/>
      <c r="E401" s="32"/>
    </row>
    <row r="402" spans="2:5" s="21" customFormat="1" x14ac:dyDescent="0.25">
      <c r="B402" s="19"/>
      <c r="C402" s="111"/>
      <c r="D402" s="22"/>
      <c r="E402" s="32"/>
    </row>
    <row r="403" spans="2:5" s="21" customFormat="1" x14ac:dyDescent="0.25">
      <c r="B403" s="19"/>
      <c r="C403" s="111"/>
      <c r="D403" s="22"/>
      <c r="E403" s="32"/>
    </row>
    <row r="404" spans="2:5" s="21" customFormat="1" x14ac:dyDescent="0.25">
      <c r="B404" s="19"/>
      <c r="C404" s="111"/>
      <c r="D404" s="22"/>
      <c r="E404" s="32"/>
    </row>
    <row r="405" spans="2:5" s="21" customFormat="1" x14ac:dyDescent="0.25">
      <c r="B405" s="19"/>
      <c r="C405" s="111"/>
      <c r="D405" s="22"/>
      <c r="E405" s="32"/>
    </row>
    <row r="406" spans="2:5" s="21" customFormat="1" x14ac:dyDescent="0.25">
      <c r="B406" s="19"/>
      <c r="C406" s="111"/>
      <c r="D406" s="22"/>
      <c r="E406" s="32"/>
    </row>
    <row r="407" spans="2:5" s="21" customFormat="1" x14ac:dyDescent="0.25">
      <c r="B407" s="19"/>
      <c r="C407" s="111"/>
      <c r="D407" s="22"/>
      <c r="E407" s="32"/>
    </row>
    <row r="408" spans="2:5" s="21" customFormat="1" x14ac:dyDescent="0.25">
      <c r="B408" s="19"/>
      <c r="C408" s="111"/>
      <c r="D408" s="22"/>
      <c r="E408" s="32"/>
    </row>
    <row r="409" spans="2:5" s="21" customFormat="1" x14ac:dyDescent="0.25">
      <c r="B409" s="19"/>
      <c r="C409" s="111"/>
      <c r="D409" s="22"/>
      <c r="E409" s="32"/>
    </row>
    <row r="410" spans="2:5" s="21" customFormat="1" x14ac:dyDescent="0.25">
      <c r="B410" s="19"/>
      <c r="C410" s="111"/>
      <c r="D410" s="22"/>
      <c r="E410" s="32"/>
    </row>
    <row r="411" spans="2:5" s="21" customFormat="1" x14ac:dyDescent="0.25">
      <c r="B411" s="19"/>
      <c r="C411" s="111"/>
      <c r="D411" s="22"/>
      <c r="E411" s="32"/>
    </row>
    <row r="412" spans="2:5" s="21" customFormat="1" x14ac:dyDescent="0.25">
      <c r="B412" s="19"/>
      <c r="C412" s="111"/>
      <c r="D412" s="22"/>
      <c r="E412" s="32"/>
    </row>
    <row r="413" spans="2:5" s="21" customFormat="1" x14ac:dyDescent="0.25">
      <c r="B413" s="19"/>
      <c r="C413" s="111"/>
      <c r="D413" s="22"/>
      <c r="E413" s="32"/>
    </row>
    <row r="414" spans="2:5" s="21" customFormat="1" x14ac:dyDescent="0.25">
      <c r="B414" s="19"/>
      <c r="C414" s="111"/>
      <c r="D414" s="22"/>
      <c r="E414" s="32"/>
    </row>
    <row r="415" spans="2:5" s="21" customFormat="1" x14ac:dyDescent="0.25">
      <c r="B415" s="19"/>
      <c r="C415" s="111"/>
      <c r="D415" s="22"/>
      <c r="E415" s="32"/>
    </row>
    <row r="416" spans="2:5" s="21" customFormat="1" x14ac:dyDescent="0.25">
      <c r="B416" s="19"/>
      <c r="C416" s="111"/>
      <c r="D416" s="22"/>
      <c r="E416" s="32"/>
    </row>
    <row r="417" spans="2:5" s="21" customFormat="1" x14ac:dyDescent="0.25">
      <c r="B417" s="19"/>
      <c r="C417" s="111"/>
      <c r="D417" s="22"/>
      <c r="E417" s="32"/>
    </row>
    <row r="418" spans="2:5" s="21" customFormat="1" x14ac:dyDescent="0.25">
      <c r="B418" s="19"/>
      <c r="C418" s="111"/>
      <c r="D418" s="22"/>
      <c r="E418" s="32"/>
    </row>
    <row r="419" spans="2:5" s="21" customFormat="1" x14ac:dyDescent="0.25">
      <c r="B419" s="19"/>
      <c r="C419" s="111"/>
      <c r="D419" s="22"/>
      <c r="E419" s="32"/>
    </row>
    <row r="420" spans="2:5" s="21" customFormat="1" x14ac:dyDescent="0.25">
      <c r="B420" s="19"/>
      <c r="C420" s="111"/>
      <c r="D420" s="22"/>
      <c r="E420" s="32"/>
    </row>
    <row r="421" spans="2:5" s="21" customFormat="1" x14ac:dyDescent="0.25">
      <c r="B421" s="19"/>
      <c r="C421" s="111"/>
      <c r="D421" s="22"/>
      <c r="E421" s="32"/>
    </row>
    <row r="422" spans="2:5" s="21" customFormat="1" x14ac:dyDescent="0.25">
      <c r="B422" s="19"/>
      <c r="C422" s="111"/>
      <c r="D422" s="22"/>
      <c r="E422" s="32"/>
    </row>
    <row r="423" spans="2:5" s="21" customFormat="1" x14ac:dyDescent="0.25">
      <c r="B423" s="19"/>
      <c r="C423" s="111"/>
      <c r="D423" s="22"/>
      <c r="E423" s="32"/>
    </row>
    <row r="424" spans="2:5" s="21" customFormat="1" x14ac:dyDescent="0.25">
      <c r="B424" s="19"/>
      <c r="C424" s="111"/>
      <c r="D424" s="22"/>
      <c r="E424" s="32"/>
    </row>
    <row r="425" spans="2:5" s="21" customFormat="1" x14ac:dyDescent="0.25">
      <c r="B425" s="19"/>
      <c r="C425" s="111"/>
      <c r="D425" s="22"/>
      <c r="E425" s="32"/>
    </row>
    <row r="426" spans="2:5" s="21" customFormat="1" x14ac:dyDescent="0.25">
      <c r="B426" s="19"/>
      <c r="C426" s="111"/>
      <c r="D426" s="22"/>
      <c r="E426" s="32"/>
    </row>
    <row r="427" spans="2:5" s="21" customFormat="1" x14ac:dyDescent="0.25">
      <c r="B427" s="19"/>
      <c r="C427" s="111"/>
      <c r="D427" s="22"/>
      <c r="E427" s="32"/>
    </row>
    <row r="428" spans="2:5" s="21" customFormat="1" x14ac:dyDescent="0.25">
      <c r="B428" s="19"/>
      <c r="C428" s="111"/>
      <c r="D428" s="22"/>
      <c r="E428" s="32"/>
    </row>
    <row r="429" spans="2:5" s="21" customFormat="1" x14ac:dyDescent="0.25">
      <c r="B429" s="19"/>
      <c r="C429" s="111"/>
      <c r="D429" s="22"/>
      <c r="E429" s="32"/>
    </row>
    <row r="430" spans="2:5" s="21" customFormat="1" x14ac:dyDescent="0.25">
      <c r="B430" s="19"/>
      <c r="C430" s="111"/>
      <c r="D430" s="22"/>
      <c r="E430" s="32"/>
    </row>
    <row r="431" spans="2:5" s="21" customFormat="1" x14ac:dyDescent="0.25">
      <c r="B431" s="19"/>
      <c r="C431" s="111"/>
      <c r="D431" s="22"/>
      <c r="E431" s="32"/>
    </row>
    <row r="432" spans="2:5" s="21" customFormat="1" x14ac:dyDescent="0.25">
      <c r="B432" s="19"/>
      <c r="C432" s="111"/>
      <c r="D432" s="22"/>
      <c r="E432" s="32"/>
    </row>
    <row r="433" spans="2:5" s="21" customFormat="1" x14ac:dyDescent="0.25">
      <c r="B433" s="19"/>
      <c r="C433" s="111"/>
      <c r="D433" s="22"/>
      <c r="E433" s="32"/>
    </row>
    <row r="434" spans="2:5" s="21" customFormat="1" x14ac:dyDescent="0.25">
      <c r="B434" s="19"/>
      <c r="C434" s="111"/>
      <c r="D434" s="22"/>
      <c r="E434" s="32"/>
    </row>
    <row r="435" spans="2:5" s="21" customFormat="1" x14ac:dyDescent="0.25">
      <c r="B435" s="19"/>
      <c r="C435" s="111"/>
      <c r="D435" s="22"/>
      <c r="E435" s="32"/>
    </row>
    <row r="436" spans="2:5" s="21" customFormat="1" x14ac:dyDescent="0.25">
      <c r="B436" s="19"/>
      <c r="C436" s="111"/>
      <c r="D436" s="22"/>
      <c r="E436" s="32"/>
    </row>
    <row r="437" spans="2:5" s="21" customFormat="1" x14ac:dyDescent="0.25">
      <c r="B437" s="19"/>
      <c r="C437" s="111"/>
      <c r="D437" s="22"/>
      <c r="E437" s="32"/>
    </row>
    <row r="438" spans="2:5" s="21" customFormat="1" x14ac:dyDescent="0.25">
      <c r="B438" s="19"/>
      <c r="C438" s="111"/>
      <c r="D438" s="22"/>
      <c r="E438" s="32"/>
    </row>
    <row r="439" spans="2:5" s="21" customFormat="1" x14ac:dyDescent="0.25">
      <c r="B439" s="19"/>
      <c r="C439" s="111"/>
      <c r="D439" s="22"/>
      <c r="E439" s="32"/>
    </row>
    <row r="440" spans="2:5" s="21" customFormat="1" x14ac:dyDescent="0.25">
      <c r="B440" s="19"/>
      <c r="C440" s="111"/>
      <c r="D440" s="22"/>
      <c r="E440" s="32"/>
    </row>
    <row r="441" spans="2:5" s="21" customFormat="1" x14ac:dyDescent="0.25">
      <c r="B441" s="19"/>
      <c r="C441" s="111"/>
      <c r="D441" s="22"/>
      <c r="E441" s="32"/>
    </row>
    <row r="442" spans="2:5" s="21" customFormat="1" x14ac:dyDescent="0.25">
      <c r="B442" s="19"/>
      <c r="C442" s="111"/>
      <c r="D442" s="22"/>
      <c r="E442" s="32"/>
    </row>
    <row r="443" spans="2:5" s="21" customFormat="1" x14ac:dyDescent="0.25">
      <c r="B443" s="19"/>
      <c r="C443" s="111"/>
      <c r="D443" s="22"/>
      <c r="E443" s="32"/>
    </row>
    <row r="444" spans="2:5" s="21" customFormat="1" x14ac:dyDescent="0.25">
      <c r="B444" s="19"/>
      <c r="C444" s="111"/>
      <c r="D444" s="22"/>
      <c r="E444" s="32"/>
    </row>
    <row r="445" spans="2:5" s="21" customFormat="1" x14ac:dyDescent="0.25">
      <c r="B445" s="19"/>
      <c r="C445" s="111"/>
      <c r="D445" s="22"/>
      <c r="E445" s="32"/>
    </row>
    <row r="446" spans="2:5" s="21" customFormat="1" x14ac:dyDescent="0.25">
      <c r="B446" s="19"/>
      <c r="C446" s="111"/>
      <c r="D446" s="22"/>
      <c r="E446" s="32"/>
    </row>
    <row r="447" spans="2:5" s="21" customFormat="1" x14ac:dyDescent="0.25">
      <c r="B447" s="19"/>
      <c r="C447" s="111"/>
      <c r="D447" s="22"/>
      <c r="E447" s="32"/>
    </row>
    <row r="448" spans="2:5" s="21" customFormat="1" x14ac:dyDescent="0.25">
      <c r="B448" s="19"/>
      <c r="C448" s="111"/>
      <c r="D448" s="22"/>
      <c r="E448" s="32"/>
    </row>
    <row r="449" spans="2:5" s="21" customFormat="1" x14ac:dyDescent="0.25">
      <c r="B449" s="19"/>
      <c r="C449" s="111"/>
      <c r="D449" s="22"/>
      <c r="E449" s="32"/>
    </row>
    <row r="450" spans="2:5" s="21" customFormat="1" x14ac:dyDescent="0.25">
      <c r="B450" s="19"/>
      <c r="C450" s="111"/>
      <c r="D450" s="22"/>
      <c r="E450" s="32"/>
    </row>
    <row r="451" spans="2:5" s="21" customFormat="1" x14ac:dyDescent="0.25">
      <c r="B451" s="19"/>
      <c r="C451" s="111"/>
      <c r="D451" s="22"/>
      <c r="E451" s="32"/>
    </row>
    <row r="452" spans="2:5" s="21" customFormat="1" x14ac:dyDescent="0.25">
      <c r="B452" s="19"/>
      <c r="C452" s="111"/>
      <c r="D452" s="22"/>
      <c r="E452" s="32"/>
    </row>
    <row r="453" spans="2:5" s="21" customFormat="1" x14ac:dyDescent="0.25">
      <c r="B453" s="19"/>
      <c r="C453" s="111"/>
      <c r="D453" s="22"/>
      <c r="E453" s="32"/>
    </row>
    <row r="454" spans="2:5" s="21" customFormat="1" x14ac:dyDescent="0.25">
      <c r="B454" s="19"/>
      <c r="C454" s="111"/>
      <c r="D454" s="22"/>
      <c r="E454" s="32"/>
    </row>
    <row r="455" spans="2:5" s="21" customFormat="1" x14ac:dyDescent="0.25">
      <c r="B455" s="19"/>
      <c r="C455" s="111"/>
      <c r="D455" s="22"/>
      <c r="E455" s="32"/>
    </row>
    <row r="456" spans="2:5" s="21" customFormat="1" x14ac:dyDescent="0.25">
      <c r="B456" s="19"/>
      <c r="C456" s="111"/>
      <c r="D456" s="22"/>
      <c r="E456" s="32"/>
    </row>
    <row r="457" spans="2:5" s="21" customFormat="1" x14ac:dyDescent="0.25">
      <c r="B457" s="19"/>
      <c r="C457" s="111"/>
      <c r="D457" s="22"/>
      <c r="E457" s="32"/>
    </row>
    <row r="458" spans="2:5" s="21" customFormat="1" x14ac:dyDescent="0.25">
      <c r="B458" s="19"/>
      <c r="C458" s="111"/>
      <c r="D458" s="22"/>
      <c r="E458" s="32"/>
    </row>
    <row r="459" spans="2:5" s="21" customFormat="1" x14ac:dyDescent="0.25">
      <c r="B459" s="19"/>
      <c r="C459" s="111"/>
      <c r="D459" s="22"/>
      <c r="E459" s="32"/>
    </row>
    <row r="460" spans="2:5" s="21" customFormat="1" x14ac:dyDescent="0.25">
      <c r="B460" s="19"/>
      <c r="C460" s="111"/>
      <c r="D460" s="22"/>
      <c r="E460" s="32"/>
    </row>
    <row r="461" spans="2:5" s="21" customFormat="1" x14ac:dyDescent="0.25">
      <c r="B461" s="19"/>
      <c r="C461" s="111"/>
      <c r="D461" s="22"/>
      <c r="E461" s="32"/>
    </row>
    <row r="462" spans="2:5" s="21" customFormat="1" x14ac:dyDescent="0.25">
      <c r="B462" s="19"/>
      <c r="C462" s="111"/>
      <c r="D462" s="22"/>
      <c r="E462" s="32"/>
    </row>
    <row r="463" spans="2:5" s="21" customFormat="1" x14ac:dyDescent="0.25">
      <c r="B463" s="19"/>
      <c r="C463" s="111"/>
      <c r="D463" s="22"/>
      <c r="E463" s="32"/>
    </row>
    <row r="464" spans="2:5" s="21" customFormat="1" x14ac:dyDescent="0.25">
      <c r="B464" s="19"/>
      <c r="C464" s="111"/>
      <c r="D464" s="22"/>
      <c r="E464" s="32"/>
    </row>
    <row r="465" spans="2:5" s="21" customFormat="1" x14ac:dyDescent="0.25">
      <c r="B465" s="19"/>
      <c r="C465" s="111"/>
      <c r="D465" s="22"/>
      <c r="E465" s="32"/>
    </row>
    <row r="466" spans="2:5" s="21" customFormat="1" x14ac:dyDescent="0.25">
      <c r="B466" s="19"/>
      <c r="C466" s="111"/>
      <c r="D466" s="22"/>
      <c r="E466" s="32"/>
    </row>
    <row r="467" spans="2:5" s="21" customFormat="1" x14ac:dyDescent="0.25">
      <c r="B467" s="19"/>
      <c r="C467" s="111"/>
      <c r="D467" s="22"/>
      <c r="E467" s="32"/>
    </row>
    <row r="468" spans="2:5" s="21" customFormat="1" x14ac:dyDescent="0.25">
      <c r="B468" s="19"/>
      <c r="C468" s="111"/>
      <c r="D468" s="22"/>
      <c r="E468" s="32"/>
    </row>
    <row r="469" spans="2:5" s="21" customFormat="1" x14ac:dyDescent="0.25">
      <c r="B469" s="19"/>
      <c r="C469" s="111"/>
      <c r="D469" s="22"/>
      <c r="E469" s="32"/>
    </row>
    <row r="470" spans="2:5" s="21" customFormat="1" x14ac:dyDescent="0.25">
      <c r="B470" s="19"/>
      <c r="C470" s="111"/>
      <c r="D470" s="22"/>
      <c r="E470" s="32"/>
    </row>
    <row r="471" spans="2:5" s="21" customFormat="1" x14ac:dyDescent="0.25">
      <c r="B471" s="19"/>
      <c r="C471" s="111"/>
      <c r="D471" s="22"/>
      <c r="E471" s="32"/>
    </row>
    <row r="472" spans="2:5" s="21" customFormat="1" x14ac:dyDescent="0.25">
      <c r="B472" s="19"/>
      <c r="C472" s="111"/>
      <c r="D472" s="22"/>
      <c r="E472" s="32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98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55" customWidth="1"/>
    <col min="3" max="3" width="21.77734375" style="56" customWidth="1"/>
    <col min="4" max="4" width="21.77734375" style="16" customWidth="1"/>
    <col min="5" max="16384" width="9.109375" style="1"/>
  </cols>
  <sheetData>
    <row r="1" spans="1:6" ht="36.6" customHeight="1" x14ac:dyDescent="0.25">
      <c r="A1" s="61"/>
      <c r="B1" s="61"/>
      <c r="C1" s="127" t="s">
        <v>139</v>
      </c>
      <c r="D1" s="127"/>
      <c r="E1" s="66"/>
      <c r="F1" s="62"/>
    </row>
    <row r="2" spans="1:6" ht="13.8" x14ac:dyDescent="0.25">
      <c r="B2" s="24" t="s">
        <v>14</v>
      </c>
      <c r="C2" s="17">
        <f>C97-C98</f>
        <v>15667.6032</v>
      </c>
      <c r="D2" s="58"/>
    </row>
    <row r="3" spans="1:6" ht="13.8" thickBot="1" x14ac:dyDescent="0.3"/>
    <row r="4" spans="1:6" s="67" customFormat="1" ht="36.6" customHeight="1" thickBot="1" x14ac:dyDescent="0.35">
      <c r="B4" s="68" t="s">
        <v>0</v>
      </c>
      <c r="C4" s="70" t="s">
        <v>1</v>
      </c>
      <c r="D4" s="69" t="s">
        <v>11</v>
      </c>
    </row>
    <row r="5" spans="1:6" s="91" customFormat="1" ht="14.4" x14ac:dyDescent="0.3">
      <c r="B5" s="92" t="s">
        <v>44</v>
      </c>
      <c r="C5" s="98"/>
      <c r="D5" s="93"/>
    </row>
    <row r="6" spans="1:6" x14ac:dyDescent="0.25">
      <c r="B6" s="11">
        <v>41487</v>
      </c>
      <c r="C6" s="14">
        <v>50</v>
      </c>
      <c r="D6" s="15">
        <v>1000000000</v>
      </c>
    </row>
    <row r="7" spans="1:6" x14ac:dyDescent="0.25">
      <c r="B7" s="11">
        <v>41487</v>
      </c>
      <c r="C7" s="14">
        <v>500</v>
      </c>
      <c r="D7" s="15" t="s">
        <v>54</v>
      </c>
    </row>
    <row r="8" spans="1:6" x14ac:dyDescent="0.25">
      <c r="B8" s="11">
        <v>41487</v>
      </c>
      <c r="C8" s="14">
        <v>500</v>
      </c>
      <c r="D8" s="15" t="s">
        <v>54</v>
      </c>
    </row>
    <row r="9" spans="1:6" x14ac:dyDescent="0.25">
      <c r="B9" s="11">
        <v>41487</v>
      </c>
      <c r="C9" s="14">
        <v>50</v>
      </c>
      <c r="D9" s="15" t="s">
        <v>80</v>
      </c>
    </row>
    <row r="10" spans="1:6" x14ac:dyDescent="0.25">
      <c r="B10" s="11">
        <v>41487</v>
      </c>
      <c r="C10" s="14">
        <v>100</v>
      </c>
      <c r="D10" s="15" t="s">
        <v>81</v>
      </c>
    </row>
    <row r="11" spans="1:6" x14ac:dyDescent="0.25">
      <c r="B11" s="11">
        <v>41487</v>
      </c>
      <c r="C11" s="14">
        <v>100</v>
      </c>
      <c r="D11" s="15" t="s">
        <v>82</v>
      </c>
    </row>
    <row r="12" spans="1:6" x14ac:dyDescent="0.25">
      <c r="B12" s="11">
        <v>41489</v>
      </c>
      <c r="C12" s="14">
        <v>3</v>
      </c>
      <c r="D12" s="15" t="s">
        <v>83</v>
      </c>
    </row>
    <row r="13" spans="1:6" x14ac:dyDescent="0.25">
      <c r="B13" s="11">
        <v>41491</v>
      </c>
      <c r="C13" s="14">
        <v>200</v>
      </c>
      <c r="D13" s="15" t="s">
        <v>84</v>
      </c>
    </row>
    <row r="14" spans="1:6" x14ac:dyDescent="0.25">
      <c r="B14" s="11">
        <v>41491</v>
      </c>
      <c r="C14" s="14">
        <v>300</v>
      </c>
      <c r="D14" s="15" t="s">
        <v>59</v>
      </c>
    </row>
    <row r="15" spans="1:6" x14ac:dyDescent="0.25">
      <c r="B15" s="11">
        <v>41491</v>
      </c>
      <c r="C15" s="14">
        <v>3</v>
      </c>
      <c r="D15" s="15" t="s">
        <v>47</v>
      </c>
    </row>
    <row r="16" spans="1:6" x14ac:dyDescent="0.25">
      <c r="B16" s="11">
        <v>41491</v>
      </c>
      <c r="C16" s="14">
        <v>1</v>
      </c>
      <c r="D16" s="15" t="s">
        <v>85</v>
      </c>
    </row>
    <row r="17" spans="2:4" x14ac:dyDescent="0.25">
      <c r="B17" s="11">
        <v>41491</v>
      </c>
      <c r="C17" s="14">
        <v>100</v>
      </c>
      <c r="D17" s="15" t="s">
        <v>86</v>
      </c>
    </row>
    <row r="18" spans="2:4" x14ac:dyDescent="0.25">
      <c r="B18" s="11">
        <v>41492</v>
      </c>
      <c r="C18" s="14">
        <v>9.42</v>
      </c>
      <c r="D18" s="15" t="s">
        <v>56</v>
      </c>
    </row>
    <row r="19" spans="2:4" x14ac:dyDescent="0.25">
      <c r="B19" s="11">
        <v>41492</v>
      </c>
      <c r="C19" s="14">
        <v>20</v>
      </c>
      <c r="D19" s="15" t="s">
        <v>87</v>
      </c>
    </row>
    <row r="20" spans="2:4" x14ac:dyDescent="0.25">
      <c r="B20" s="11">
        <v>41492</v>
      </c>
      <c r="C20" s="14">
        <v>100</v>
      </c>
      <c r="D20" s="15" t="s">
        <v>88</v>
      </c>
    </row>
    <row r="21" spans="2:4" x14ac:dyDescent="0.25">
      <c r="B21" s="11">
        <v>41492</v>
      </c>
      <c r="C21" s="14">
        <v>200</v>
      </c>
      <c r="D21" s="15" t="s">
        <v>89</v>
      </c>
    </row>
    <row r="22" spans="2:4" x14ac:dyDescent="0.25">
      <c r="B22" s="11">
        <v>41493</v>
      </c>
      <c r="C22" s="14">
        <v>100</v>
      </c>
      <c r="D22" s="15">
        <v>1000000000</v>
      </c>
    </row>
    <row r="23" spans="2:4" x14ac:dyDescent="0.25">
      <c r="B23" s="11">
        <v>41494</v>
      </c>
      <c r="C23" s="14">
        <v>10</v>
      </c>
      <c r="D23" s="15" t="s">
        <v>49</v>
      </c>
    </row>
    <row r="24" spans="2:4" x14ac:dyDescent="0.25">
      <c r="B24" s="11">
        <v>41494</v>
      </c>
      <c r="C24" s="14">
        <v>10</v>
      </c>
      <c r="D24" s="15" t="s">
        <v>90</v>
      </c>
    </row>
    <row r="25" spans="2:4" x14ac:dyDescent="0.25">
      <c r="B25" s="11">
        <v>41494</v>
      </c>
      <c r="C25" s="14">
        <v>100</v>
      </c>
      <c r="D25" s="15" t="s">
        <v>91</v>
      </c>
    </row>
    <row r="26" spans="2:4" x14ac:dyDescent="0.25">
      <c r="B26" s="11">
        <v>41495</v>
      </c>
      <c r="C26" s="14">
        <v>500</v>
      </c>
      <c r="D26" s="15" t="s">
        <v>52</v>
      </c>
    </row>
    <row r="27" spans="2:4" x14ac:dyDescent="0.25">
      <c r="B27" s="11">
        <v>41495</v>
      </c>
      <c r="C27" s="14">
        <v>100</v>
      </c>
      <c r="D27" s="15" t="s">
        <v>58</v>
      </c>
    </row>
    <row r="28" spans="2:4" x14ac:dyDescent="0.25">
      <c r="B28" s="11">
        <v>41495</v>
      </c>
      <c r="C28" s="14">
        <v>1000</v>
      </c>
      <c r="D28" s="15" t="s">
        <v>57</v>
      </c>
    </row>
    <row r="29" spans="2:4" x14ac:dyDescent="0.25">
      <c r="B29" s="11">
        <v>41496</v>
      </c>
      <c r="C29" s="14">
        <v>100</v>
      </c>
      <c r="D29" s="15" t="s">
        <v>60</v>
      </c>
    </row>
    <row r="30" spans="2:4" x14ac:dyDescent="0.25">
      <c r="B30" s="11">
        <v>41496</v>
      </c>
      <c r="C30" s="14">
        <v>5</v>
      </c>
      <c r="D30" s="15" t="s">
        <v>92</v>
      </c>
    </row>
    <row r="31" spans="2:4" x14ac:dyDescent="0.25">
      <c r="B31" s="11">
        <v>41497</v>
      </c>
      <c r="C31" s="14">
        <v>3000</v>
      </c>
      <c r="D31" s="15" t="s">
        <v>65</v>
      </c>
    </row>
    <row r="32" spans="2:4" x14ac:dyDescent="0.25">
      <c r="B32" s="11">
        <v>41498</v>
      </c>
      <c r="C32" s="14">
        <v>100</v>
      </c>
      <c r="D32" s="15" t="s">
        <v>61</v>
      </c>
    </row>
    <row r="33" spans="2:4" x14ac:dyDescent="0.25">
      <c r="B33" s="11">
        <v>41498</v>
      </c>
      <c r="C33" s="14">
        <v>100</v>
      </c>
      <c r="D33" s="15" t="s">
        <v>93</v>
      </c>
    </row>
    <row r="34" spans="2:4" x14ac:dyDescent="0.25">
      <c r="B34" s="11">
        <v>41498</v>
      </c>
      <c r="C34" s="14">
        <v>10</v>
      </c>
      <c r="D34" s="15" t="s">
        <v>94</v>
      </c>
    </row>
    <row r="35" spans="2:4" x14ac:dyDescent="0.25">
      <c r="B35" s="11">
        <v>41498</v>
      </c>
      <c r="C35" s="14">
        <v>100</v>
      </c>
      <c r="D35" s="15" t="s">
        <v>95</v>
      </c>
    </row>
    <row r="36" spans="2:4" x14ac:dyDescent="0.25">
      <c r="B36" s="11">
        <v>41498</v>
      </c>
      <c r="C36" s="14">
        <v>100</v>
      </c>
      <c r="D36" s="15">
        <v>1000000000</v>
      </c>
    </row>
    <row r="37" spans="2:4" x14ac:dyDescent="0.25">
      <c r="B37" s="11">
        <v>41499</v>
      </c>
      <c r="C37" s="14">
        <v>100</v>
      </c>
      <c r="D37" s="15" t="s">
        <v>96</v>
      </c>
    </row>
    <row r="38" spans="2:4" x14ac:dyDescent="0.25">
      <c r="B38" s="11">
        <v>41499</v>
      </c>
      <c r="C38" s="14">
        <v>100</v>
      </c>
      <c r="D38" s="15" t="s">
        <v>51</v>
      </c>
    </row>
    <row r="39" spans="2:4" x14ac:dyDescent="0.25">
      <c r="B39" s="11">
        <v>41499</v>
      </c>
      <c r="C39" s="14">
        <v>300</v>
      </c>
      <c r="D39" s="15" t="s">
        <v>97</v>
      </c>
    </row>
    <row r="40" spans="2:4" x14ac:dyDescent="0.25">
      <c r="B40" s="11">
        <v>41499</v>
      </c>
      <c r="C40" s="14">
        <v>25</v>
      </c>
      <c r="D40" s="15" t="s">
        <v>98</v>
      </c>
    </row>
    <row r="41" spans="2:4" x14ac:dyDescent="0.25">
      <c r="B41" s="11">
        <v>41499</v>
      </c>
      <c r="C41" s="14">
        <v>50</v>
      </c>
      <c r="D41" s="15" t="s">
        <v>46</v>
      </c>
    </row>
    <row r="42" spans="2:4" x14ac:dyDescent="0.25">
      <c r="B42" s="11">
        <v>41499</v>
      </c>
      <c r="C42" s="14">
        <v>2</v>
      </c>
      <c r="D42" s="15" t="s">
        <v>48</v>
      </c>
    </row>
    <row r="43" spans="2:4" x14ac:dyDescent="0.25">
      <c r="B43" s="11">
        <v>41499</v>
      </c>
      <c r="C43" s="14">
        <v>100</v>
      </c>
      <c r="D43" s="15" t="s">
        <v>99</v>
      </c>
    </row>
    <row r="44" spans="2:4" x14ac:dyDescent="0.25">
      <c r="B44" s="11">
        <v>41499</v>
      </c>
      <c r="C44" s="14">
        <v>10</v>
      </c>
      <c r="D44" s="15" t="s">
        <v>100</v>
      </c>
    </row>
    <row r="45" spans="2:4" x14ac:dyDescent="0.25">
      <c r="B45" s="11">
        <v>41499</v>
      </c>
      <c r="C45" s="14">
        <v>20</v>
      </c>
      <c r="D45" s="15" t="s">
        <v>101</v>
      </c>
    </row>
    <row r="46" spans="2:4" x14ac:dyDescent="0.25">
      <c r="B46" s="11">
        <v>41499</v>
      </c>
      <c r="C46" s="14">
        <v>100</v>
      </c>
      <c r="D46" s="15" t="s">
        <v>102</v>
      </c>
    </row>
    <row r="47" spans="2:4" x14ac:dyDescent="0.25">
      <c r="B47" s="11">
        <v>41499</v>
      </c>
      <c r="C47" s="14">
        <v>5</v>
      </c>
      <c r="D47" s="15" t="s">
        <v>103</v>
      </c>
    </row>
    <row r="48" spans="2:4" x14ac:dyDescent="0.25">
      <c r="B48" s="11">
        <v>41500</v>
      </c>
      <c r="C48" s="14">
        <v>10</v>
      </c>
      <c r="D48" s="15" t="s">
        <v>104</v>
      </c>
    </row>
    <row r="49" spans="2:4" x14ac:dyDescent="0.25">
      <c r="B49" s="11">
        <v>41500</v>
      </c>
      <c r="C49" s="14">
        <v>100</v>
      </c>
      <c r="D49" s="15" t="s">
        <v>105</v>
      </c>
    </row>
    <row r="50" spans="2:4" x14ac:dyDescent="0.25">
      <c r="B50" s="11">
        <v>41500</v>
      </c>
      <c r="C50" s="14">
        <v>5</v>
      </c>
      <c r="D50" s="15" t="s">
        <v>106</v>
      </c>
    </row>
    <row r="51" spans="2:4" x14ac:dyDescent="0.25">
      <c r="B51" s="11">
        <v>41500</v>
      </c>
      <c r="C51" s="14">
        <v>200</v>
      </c>
      <c r="D51" s="15" t="s">
        <v>63</v>
      </c>
    </row>
    <row r="52" spans="2:4" x14ac:dyDescent="0.25">
      <c r="B52" s="11">
        <v>41500</v>
      </c>
      <c r="C52" s="14">
        <v>200</v>
      </c>
      <c r="D52" s="15" t="s">
        <v>107</v>
      </c>
    </row>
    <row r="53" spans="2:4" x14ac:dyDescent="0.25">
      <c r="B53" s="11">
        <v>41500</v>
      </c>
      <c r="C53" s="14">
        <v>100</v>
      </c>
      <c r="D53" s="15" t="s">
        <v>108</v>
      </c>
    </row>
    <row r="54" spans="2:4" x14ac:dyDescent="0.25">
      <c r="B54" s="11">
        <v>41501</v>
      </c>
      <c r="C54" s="14">
        <v>200</v>
      </c>
      <c r="D54" s="15" t="s">
        <v>109</v>
      </c>
    </row>
    <row r="55" spans="2:4" x14ac:dyDescent="0.25">
      <c r="B55" s="11">
        <v>41501</v>
      </c>
      <c r="C55" s="14">
        <v>200</v>
      </c>
      <c r="D55" s="15" t="s">
        <v>62</v>
      </c>
    </row>
    <row r="56" spans="2:4" x14ac:dyDescent="0.25">
      <c r="B56" s="11">
        <v>41501</v>
      </c>
      <c r="C56" s="14">
        <v>100</v>
      </c>
      <c r="D56" s="15" t="s">
        <v>110</v>
      </c>
    </row>
    <row r="57" spans="2:4" x14ac:dyDescent="0.25">
      <c r="B57" s="11">
        <v>41501</v>
      </c>
      <c r="C57" s="14">
        <v>100</v>
      </c>
      <c r="D57" s="15" t="s">
        <v>69</v>
      </c>
    </row>
    <row r="58" spans="2:4" x14ac:dyDescent="0.25">
      <c r="B58" s="11">
        <v>41501</v>
      </c>
      <c r="C58" s="14">
        <v>100</v>
      </c>
      <c r="D58" s="15" t="s">
        <v>111</v>
      </c>
    </row>
    <row r="59" spans="2:4" x14ac:dyDescent="0.25">
      <c r="B59" s="11">
        <v>41501</v>
      </c>
      <c r="C59" s="14">
        <v>15</v>
      </c>
      <c r="D59" s="15">
        <v>1000000000</v>
      </c>
    </row>
    <row r="60" spans="2:4" x14ac:dyDescent="0.25">
      <c r="B60" s="11">
        <v>41501</v>
      </c>
      <c r="C60" s="14">
        <v>100</v>
      </c>
      <c r="D60" s="15" t="s">
        <v>69</v>
      </c>
    </row>
    <row r="61" spans="2:4" x14ac:dyDescent="0.25">
      <c r="B61" s="11">
        <v>41502</v>
      </c>
      <c r="C61" s="14">
        <v>72</v>
      </c>
      <c r="D61" s="15" t="s">
        <v>112</v>
      </c>
    </row>
    <row r="62" spans="2:4" x14ac:dyDescent="0.25">
      <c r="B62" s="11">
        <v>41502</v>
      </c>
      <c r="C62" s="14">
        <v>100</v>
      </c>
      <c r="D62" s="15" t="s">
        <v>64</v>
      </c>
    </row>
    <row r="63" spans="2:4" x14ac:dyDescent="0.25">
      <c r="B63" s="11">
        <v>41503</v>
      </c>
      <c r="C63" s="14">
        <v>100</v>
      </c>
      <c r="D63" s="15" t="s">
        <v>113</v>
      </c>
    </row>
    <row r="64" spans="2:4" x14ac:dyDescent="0.25">
      <c r="B64" s="11">
        <v>41503</v>
      </c>
      <c r="C64" s="14">
        <v>200</v>
      </c>
      <c r="D64" s="15" t="s">
        <v>114</v>
      </c>
    </row>
    <row r="65" spans="2:4" x14ac:dyDescent="0.25">
      <c r="B65" s="11">
        <v>41503</v>
      </c>
      <c r="C65" s="14">
        <v>50</v>
      </c>
      <c r="D65" s="15" t="s">
        <v>115</v>
      </c>
    </row>
    <row r="66" spans="2:4" x14ac:dyDescent="0.25">
      <c r="B66" s="11">
        <v>41503</v>
      </c>
      <c r="C66" s="14">
        <v>100</v>
      </c>
      <c r="D66" s="15" t="s">
        <v>64</v>
      </c>
    </row>
    <row r="67" spans="2:4" x14ac:dyDescent="0.25">
      <c r="B67" s="11">
        <v>41504</v>
      </c>
      <c r="C67" s="14">
        <v>50</v>
      </c>
      <c r="D67" s="15" t="s">
        <v>113</v>
      </c>
    </row>
    <row r="68" spans="2:4" x14ac:dyDescent="0.25">
      <c r="B68" s="11">
        <v>41504</v>
      </c>
      <c r="C68" s="14">
        <v>100</v>
      </c>
      <c r="D68" s="15" t="s">
        <v>79</v>
      </c>
    </row>
    <row r="69" spans="2:4" x14ac:dyDescent="0.25">
      <c r="B69" s="11">
        <v>41504</v>
      </c>
      <c r="C69" s="14">
        <v>50</v>
      </c>
      <c r="D69" s="15" t="s">
        <v>78</v>
      </c>
    </row>
    <row r="70" spans="2:4" x14ac:dyDescent="0.25">
      <c r="B70" s="11">
        <v>41504</v>
      </c>
      <c r="C70" s="14">
        <v>100</v>
      </c>
      <c r="D70" s="15">
        <v>1000000000</v>
      </c>
    </row>
    <row r="71" spans="2:4" x14ac:dyDescent="0.25">
      <c r="B71" s="11">
        <v>41504</v>
      </c>
      <c r="C71" s="14">
        <v>30</v>
      </c>
      <c r="D71" s="15" t="s">
        <v>77</v>
      </c>
    </row>
    <row r="72" spans="2:4" x14ac:dyDescent="0.25">
      <c r="B72" s="11">
        <v>41505</v>
      </c>
      <c r="C72" s="14">
        <v>100</v>
      </c>
      <c r="D72" s="15">
        <v>1000000000</v>
      </c>
    </row>
    <row r="73" spans="2:4" x14ac:dyDescent="0.25">
      <c r="B73" s="11">
        <v>41505</v>
      </c>
      <c r="C73" s="14">
        <v>100</v>
      </c>
      <c r="D73" s="15" t="s">
        <v>75</v>
      </c>
    </row>
    <row r="74" spans="2:4" x14ac:dyDescent="0.25">
      <c r="B74" s="11">
        <v>41505</v>
      </c>
      <c r="C74" s="14">
        <v>200</v>
      </c>
      <c r="D74" s="15" t="s">
        <v>69</v>
      </c>
    </row>
    <row r="75" spans="2:4" x14ac:dyDescent="0.25">
      <c r="B75" s="11">
        <v>41505</v>
      </c>
      <c r="C75" s="14">
        <v>50</v>
      </c>
      <c r="D75" s="15" t="s">
        <v>50</v>
      </c>
    </row>
    <row r="76" spans="2:4" x14ac:dyDescent="0.25">
      <c r="B76" s="11">
        <v>41505</v>
      </c>
      <c r="C76" s="14">
        <v>150</v>
      </c>
      <c r="D76" s="15" t="s">
        <v>76</v>
      </c>
    </row>
    <row r="77" spans="2:4" x14ac:dyDescent="0.25">
      <c r="B77" s="11">
        <v>41505</v>
      </c>
      <c r="C77" s="14">
        <v>100</v>
      </c>
      <c r="D77" s="15" t="s">
        <v>74</v>
      </c>
    </row>
    <row r="78" spans="2:4" x14ac:dyDescent="0.25">
      <c r="B78" s="11">
        <v>41506</v>
      </c>
      <c r="C78" s="14">
        <v>200</v>
      </c>
      <c r="D78" s="15" t="s">
        <v>73</v>
      </c>
    </row>
    <row r="79" spans="2:4" x14ac:dyDescent="0.25">
      <c r="B79" s="11">
        <v>41507</v>
      </c>
      <c r="C79" s="14">
        <v>10</v>
      </c>
      <c r="D79" s="15" t="s">
        <v>72</v>
      </c>
    </row>
    <row r="80" spans="2:4" x14ac:dyDescent="0.25">
      <c r="B80" s="11">
        <v>41507</v>
      </c>
      <c r="C80" s="14">
        <v>10</v>
      </c>
      <c r="D80" s="15">
        <v>1000000000</v>
      </c>
    </row>
    <row r="81" spans="2:4" x14ac:dyDescent="0.25">
      <c r="B81" s="11">
        <v>41507</v>
      </c>
      <c r="C81" s="14">
        <v>100</v>
      </c>
      <c r="D81" s="15" t="s">
        <v>71</v>
      </c>
    </row>
    <row r="82" spans="2:4" x14ac:dyDescent="0.25">
      <c r="B82" s="11">
        <v>41507</v>
      </c>
      <c r="C82" s="14">
        <v>335</v>
      </c>
      <c r="D82" s="15" t="s">
        <v>70</v>
      </c>
    </row>
    <row r="83" spans="2:4" x14ac:dyDescent="0.25">
      <c r="B83" s="11">
        <v>41508</v>
      </c>
      <c r="C83" s="14">
        <v>100</v>
      </c>
      <c r="D83" s="15">
        <v>1000000000</v>
      </c>
    </row>
    <row r="84" spans="2:4" x14ac:dyDescent="0.25">
      <c r="B84" s="11">
        <v>41509</v>
      </c>
      <c r="C84" s="14">
        <v>200</v>
      </c>
      <c r="D84" s="15" t="s">
        <v>68</v>
      </c>
    </row>
    <row r="85" spans="2:4" x14ac:dyDescent="0.25">
      <c r="B85" s="11">
        <v>41510</v>
      </c>
      <c r="C85" s="14">
        <v>1000</v>
      </c>
      <c r="D85" s="15" t="s">
        <v>65</v>
      </c>
    </row>
    <row r="86" spans="2:4" x14ac:dyDescent="0.25">
      <c r="B86" s="11">
        <v>41510</v>
      </c>
      <c r="C86" s="14">
        <v>500</v>
      </c>
      <c r="D86" s="15" t="s">
        <v>61</v>
      </c>
    </row>
    <row r="87" spans="2:4" x14ac:dyDescent="0.25">
      <c r="B87" s="11">
        <v>41511</v>
      </c>
      <c r="C87" s="14">
        <v>250</v>
      </c>
      <c r="D87" s="15" t="s">
        <v>69</v>
      </c>
    </row>
    <row r="88" spans="2:4" x14ac:dyDescent="0.25">
      <c r="B88" s="11">
        <v>41511</v>
      </c>
      <c r="C88" s="14">
        <v>50</v>
      </c>
      <c r="D88" s="15">
        <v>1000000000</v>
      </c>
    </row>
    <row r="89" spans="2:4" x14ac:dyDescent="0.25">
      <c r="B89" s="11">
        <v>41512</v>
      </c>
      <c r="C89" s="14">
        <v>300</v>
      </c>
      <c r="D89" s="15" t="s">
        <v>47</v>
      </c>
    </row>
    <row r="90" spans="2:4" x14ac:dyDescent="0.25">
      <c r="B90" s="11">
        <v>41512</v>
      </c>
      <c r="C90" s="14">
        <v>50</v>
      </c>
      <c r="D90" s="15">
        <v>1000000000</v>
      </c>
    </row>
    <row r="91" spans="2:4" x14ac:dyDescent="0.25">
      <c r="B91" s="11">
        <v>41513</v>
      </c>
      <c r="C91" s="14">
        <v>200</v>
      </c>
      <c r="D91" s="15" t="s">
        <v>67</v>
      </c>
    </row>
    <row r="92" spans="2:4" x14ac:dyDescent="0.25">
      <c r="B92" s="11">
        <v>41514</v>
      </c>
      <c r="C92" s="14">
        <v>1000</v>
      </c>
      <c r="D92" s="15" t="s">
        <v>67</v>
      </c>
    </row>
    <row r="93" spans="2:4" x14ac:dyDescent="0.25">
      <c r="B93" s="11">
        <v>41514</v>
      </c>
      <c r="C93" s="14">
        <v>170</v>
      </c>
      <c r="D93" s="15" t="s">
        <v>66</v>
      </c>
    </row>
    <row r="94" spans="2:4" x14ac:dyDescent="0.25">
      <c r="B94" s="11">
        <v>41516</v>
      </c>
      <c r="C94" s="14">
        <v>80</v>
      </c>
      <c r="D94" s="15">
        <v>1000000000</v>
      </c>
    </row>
    <row r="95" spans="2:4" x14ac:dyDescent="0.25">
      <c r="B95" s="11">
        <v>41516</v>
      </c>
      <c r="C95" s="14">
        <v>100</v>
      </c>
      <c r="D95" s="15">
        <v>1000000000</v>
      </c>
    </row>
    <row r="96" spans="2:4" x14ac:dyDescent="0.25">
      <c r="B96" s="11">
        <v>41517</v>
      </c>
      <c r="C96" s="14">
        <v>200</v>
      </c>
      <c r="D96" s="15" t="s">
        <v>63</v>
      </c>
    </row>
    <row r="97" spans="2:4" x14ac:dyDescent="0.25">
      <c r="B97" s="23" t="s">
        <v>10</v>
      </c>
      <c r="C97" s="35">
        <f>SUM(C5:C96)</f>
        <v>16320.42</v>
      </c>
    </row>
    <row r="98" spans="2:4" s="65" customFormat="1" ht="11.4" x14ac:dyDescent="0.2">
      <c r="B98" s="104" t="s">
        <v>116</v>
      </c>
      <c r="C98" s="105">
        <f>C97*0.04</f>
        <v>652.81680000000006</v>
      </c>
      <c r="D98" s="106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2014-12-25T22:25:51Z</dcterms:modified>
</cp:coreProperties>
</file>